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L:\02_Referat Lehre\Lehrverpflichtung\Formulare\"/>
    </mc:Choice>
  </mc:AlternateContent>
  <bookViews>
    <workbookView xWindow="0" yWindow="0" windowWidth="19200" windowHeight="10560"/>
  </bookViews>
  <sheets>
    <sheet name="Formular 1" sheetId="1" r:id="rId1"/>
  </sheets>
  <definedNames>
    <definedName name="_xlnm._FilterDatabase" localSheetId="0" hidden="1">'Formular 1'!$I$12:$N$13</definedName>
    <definedName name="_ftn1" localSheetId="0">'Formular 1'!#REF!</definedName>
    <definedName name="_ftn2" localSheetId="0">'Formular 1'!#REF!</definedName>
    <definedName name="_ftn3" localSheetId="0">'Formular 1'!#REF!</definedName>
    <definedName name="_ftnref1" localSheetId="0">'Formular 1'!$I$12</definedName>
    <definedName name="_ftnref2" localSheetId="0">'Formular 1'!$J$12</definedName>
    <definedName name="_ftnref3" localSheetId="0">'Formular 1'!$K$12</definedName>
    <definedName name="_ftnref4" localSheetId="0">'Formular 1'!$M$12</definedName>
    <definedName name="_ftnref5" localSheetId="0">'Formular 1'!$N$12</definedName>
    <definedName name="_xlnm.Print_Area" localSheetId="0">'Formular 1'!$B$1:$Q$66</definedName>
    <definedName name="Z_6A64BE21_4D7F_454B_ACBE_3A1A2E328CED_.wvu.FilterData" localSheetId="0" hidden="1">'Formular 1'!$I$12:$N$13</definedName>
    <definedName name="Z_6A64BE21_4D7F_454B_ACBE_3A1A2E328CED_.wvu.PrintArea" localSheetId="0" hidden="1">'Formular 1'!$A$1:$Q$33</definedName>
    <definedName name="Z_6A64BE21_4D7F_454B_ACBE_3A1A2E328CED_.wvu.Rows" localSheetId="0" hidden="1">'Formular 1'!$36:$51</definedName>
  </definedNames>
  <calcPr calcId="162913"/>
  <customWorkbookViews>
    <customWorkbookView name="Zahnen - Persönliche Ansicht" guid="{6A64BE21-4D7F-454B-ACBE-3A1A2E328CED}" mergeInterval="0" personalView="1" maximized="1" windowWidth="1276" windowHeight="779" activeSheetId="1"/>
  </customWorkbookViews>
</workbook>
</file>

<file path=xl/calcChain.xml><?xml version="1.0" encoding="utf-8"?>
<calcChain xmlns="http://schemas.openxmlformats.org/spreadsheetml/2006/main">
  <c r="N58" i="1" l="1"/>
  <c r="N57" i="1"/>
  <c r="N56" i="1"/>
  <c r="N55" i="1"/>
  <c r="N59" i="1" l="1"/>
  <c r="N23" i="1" s="1"/>
  <c r="J15" i="1" l="1"/>
  <c r="N15" i="1" s="1"/>
  <c r="J16" i="1"/>
  <c r="N16" i="1" s="1"/>
  <c r="J17" i="1"/>
  <c r="N17" i="1" s="1"/>
  <c r="J14" i="1"/>
  <c r="N14" i="1" s="1"/>
  <c r="J18" i="1"/>
  <c r="N18" i="1" s="1"/>
  <c r="J19" i="1"/>
  <c r="N19" i="1" s="1"/>
  <c r="J20" i="1"/>
  <c r="N20" i="1" s="1"/>
  <c r="J21" i="1"/>
  <c r="N21" i="1" s="1"/>
  <c r="N22" i="1" l="1"/>
  <c r="N28" i="1" l="1"/>
  <c r="N30" i="1" s="1"/>
</calcChain>
</file>

<file path=xl/comments1.xml><?xml version="1.0" encoding="utf-8"?>
<comments xmlns="http://schemas.openxmlformats.org/spreadsheetml/2006/main">
  <authors>
    <author>Zahnen</author>
  </authors>
  <commentList>
    <comment ref="D4" authorId="0" shapeId="0">
      <text>
        <r>
          <rPr>
            <b/>
            <sz val="9"/>
            <color indexed="81"/>
            <rFont val="Tahoma"/>
            <family val="2"/>
          </rPr>
          <t xml:space="preserve">Wintersemester:
</t>
        </r>
        <r>
          <rPr>
            <sz val="9"/>
            <color indexed="81"/>
            <rFont val="Tahoma"/>
            <family val="2"/>
          </rPr>
          <t xml:space="preserve">Bitte wählen Sie das passende Winter- oder Sommersemester aus. </t>
        </r>
      </text>
    </comment>
    <comment ref="G4" authorId="0" shapeId="0">
      <text>
        <r>
          <rPr>
            <b/>
            <sz val="8"/>
            <color indexed="81"/>
            <rFont val="Tahoma"/>
            <family val="2"/>
          </rPr>
          <t>Fachbereich/ Einrichtung</t>
        </r>
        <r>
          <rPr>
            <sz val="8"/>
            <color indexed="81"/>
            <rFont val="Tahoma"/>
            <family val="2"/>
          </rPr>
          <t xml:space="preserve">
Bitte wählen Sie aus der Liste den Fachbereich bzw. die Einrichtung aus, dem/der sie angehören.</t>
        </r>
      </text>
    </comment>
    <comment ref="N4" authorId="0" shapeId="0">
      <text>
        <r>
          <rPr>
            <b/>
            <sz val="8"/>
            <color indexed="81"/>
            <rFont val="Tahoma"/>
            <family val="2"/>
          </rPr>
          <t xml:space="preserve">reguläres Deputat
</t>
        </r>
        <r>
          <rPr>
            <sz val="8"/>
            <color indexed="81"/>
            <rFont val="Tahoma"/>
            <family val="2"/>
          </rPr>
          <t>Bitte tragen Sie hier das Deputat ein, zu dem Sie aufgrund Ihrer Position (z.B. Professor/in) oder Ihrer Dienstaufgaben-beschreibung i.d.R. verpflichtet sind. Bitte berücksichtigen Siehier nicht allfällige Reduktionen, temporäre Freistellungen etc.</t>
        </r>
      </text>
    </comment>
    <comment ref="D6" authorId="0" shapeId="0">
      <text>
        <r>
          <rPr>
            <b/>
            <sz val="9"/>
            <color indexed="81"/>
            <rFont val="Tahoma"/>
            <family val="2"/>
          </rPr>
          <t xml:space="preserve">Sommersemester:
</t>
        </r>
        <r>
          <rPr>
            <sz val="9"/>
            <color indexed="81"/>
            <rFont val="Tahoma"/>
            <family val="2"/>
          </rPr>
          <t xml:space="preserve">Bitte wählen Sie das passende Winter- oder Sommersemester aus. 
</t>
        </r>
      </text>
    </comment>
    <comment ref="N6" authorId="0" shapeId="0">
      <text>
        <r>
          <rPr>
            <b/>
            <sz val="8"/>
            <color indexed="81"/>
            <rFont val="Tahoma"/>
            <family val="2"/>
          </rPr>
          <t xml:space="preserve">faktisches Deputat
</t>
        </r>
        <r>
          <rPr>
            <sz val="8"/>
            <color indexed="81"/>
            <rFont val="Tahoma"/>
            <family val="2"/>
          </rPr>
          <t xml:space="preserve">Hatten Sie im angegebenen Semester ein reduziertes Deputat (z.B. aufgrund der Übernahme eines Amts wie FB-Sprecher oder Studiendekan), so tragen das reduzierte Deputat hier ein. Bei einem erhöhten Deputat verfahren Sie entsprechend. Bitte kreuzen Sie den Grund für die Reduktion oder Erhöhung an. </t>
        </r>
      </text>
    </comment>
    <comment ref="K9" authorId="0" shapeId="0">
      <text>
        <r>
          <rPr>
            <b/>
            <sz val="8"/>
            <color indexed="81"/>
            <rFont val="Tahoma"/>
            <family val="2"/>
          </rPr>
          <t xml:space="preserve">Sonstiges
</t>
        </r>
        <r>
          <rPr>
            <sz val="8"/>
            <color indexed="81"/>
            <rFont val="Tahoma"/>
            <family val="2"/>
          </rPr>
          <t>Trifft keiner der zur Auswahl stehenden Gründe zu, tragen Sie den Grund für Ihre Reduktion bitte hier ein.</t>
        </r>
        <r>
          <rPr>
            <sz val="9"/>
            <color indexed="81"/>
            <rFont val="Tahoma"/>
            <family val="2"/>
          </rPr>
          <t xml:space="preserve">
</t>
        </r>
      </text>
    </comment>
    <comment ref="P12" authorId="0" shapeId="0">
      <text>
        <r>
          <rPr>
            <b/>
            <sz val="8"/>
            <color indexed="81"/>
            <rFont val="Tahoma"/>
            <family val="2"/>
          </rPr>
          <t>evaluiert?</t>
        </r>
        <r>
          <rPr>
            <sz val="8"/>
            <color indexed="81"/>
            <rFont val="Tahoma"/>
            <family val="2"/>
          </rPr>
          <t xml:space="preserve">
Bitte setzen Sie einen Haken, falls diese Lehrveranstaltung im Rahmen der studentischen Lehrveranstaltungs-evaluation evaluiert und das Evaluationsergebnis  anschließend mit den Studierenden besprochen wurde.</t>
        </r>
      </text>
    </comment>
    <comment ref="C14" authorId="0" shapeId="0">
      <text>
        <r>
          <rPr>
            <b/>
            <sz val="8"/>
            <color indexed="81"/>
            <rFont val="Tahoma"/>
            <family val="2"/>
          </rPr>
          <t xml:space="preserve">Titel der LV
</t>
        </r>
        <r>
          <rPr>
            <sz val="8"/>
            <color indexed="81"/>
            <rFont val="Tahoma"/>
            <family val="2"/>
          </rPr>
          <t>Bitte tragen Sie hier den Titel der Lehrveranstaltung laut Angabe im LSF ein.</t>
        </r>
        <r>
          <rPr>
            <sz val="9"/>
            <color indexed="81"/>
            <rFont val="Tahoma"/>
            <family val="2"/>
          </rPr>
          <t xml:space="preserve">
</t>
        </r>
      </text>
    </comment>
    <comment ref="I14" authorId="0" shapeId="0">
      <text>
        <r>
          <rPr>
            <b/>
            <sz val="8"/>
            <color indexed="81"/>
            <rFont val="Tahoma"/>
            <family val="2"/>
          </rPr>
          <t xml:space="preserve">Art der LV
</t>
        </r>
        <r>
          <rPr>
            <sz val="8"/>
            <color indexed="81"/>
            <rFont val="Tahoma"/>
            <family val="2"/>
          </rPr>
          <t xml:space="preserve">Bitte wählen Sie aus der Liste die Art der Lehrveranstaltung aus.
</t>
        </r>
      </text>
    </comment>
    <comment ref="K14" authorId="0" shapeId="0">
      <text>
        <r>
          <rPr>
            <b/>
            <sz val="8"/>
            <color indexed="81"/>
            <rFont val="Tahoma"/>
            <family val="2"/>
          </rPr>
          <t>Anzahl der Lehrenden</t>
        </r>
        <r>
          <rPr>
            <sz val="8"/>
            <color indexed="81"/>
            <rFont val="Tahoma"/>
            <family val="2"/>
          </rPr>
          <t xml:space="preserve">
Wie viele Lehrende waren durchgehend an der Durchführung der Lehrveranstaltung beteiligt? Ein nur kleiner Beitrag, z.B. ein Vortrag im Rahmen einer Ringvorlesung o.ä. soll nicht berücksichtigt werden.</t>
        </r>
      </text>
    </comment>
    <comment ref="L14" authorId="0" shapeId="0">
      <text>
        <r>
          <rPr>
            <b/>
            <sz val="8"/>
            <color indexed="81"/>
            <rFont val="Tahoma"/>
            <family val="2"/>
          </rPr>
          <t xml:space="preserve">fachübergreifende LV
</t>
        </r>
        <r>
          <rPr>
            <sz val="8"/>
            <color indexed="81"/>
            <rFont val="Tahoma"/>
            <family val="2"/>
          </rPr>
          <t xml:space="preserve">Kommen die beteiligten Lehrenden aus </t>
        </r>
        <r>
          <rPr>
            <i/>
            <sz val="8"/>
            <color indexed="81"/>
            <rFont val="Tahoma"/>
            <family val="2"/>
          </rPr>
          <t>unterschiedlichen</t>
        </r>
        <r>
          <rPr>
            <sz val="8"/>
            <color indexed="81"/>
            <rFont val="Tahoma"/>
            <family val="2"/>
          </rPr>
          <t xml:space="preserve"> Fachbereichen? 
&gt; Antwort : "Ja"
Gehören die beteiligten Lehrenden dem </t>
        </r>
        <r>
          <rPr>
            <i/>
            <sz val="8"/>
            <color indexed="81"/>
            <rFont val="Tahoma"/>
            <family val="2"/>
          </rPr>
          <t>gleichen</t>
        </r>
        <r>
          <rPr>
            <sz val="8"/>
            <color indexed="81"/>
            <rFont val="Tahoma"/>
            <family val="2"/>
          </rPr>
          <t xml:space="preserve"> Fachbereich an?
&gt; Antwort: "Nein"</t>
        </r>
        <r>
          <rPr>
            <sz val="9"/>
            <color indexed="81"/>
            <rFont val="Tahoma"/>
            <family val="2"/>
          </rPr>
          <t xml:space="preserve">
</t>
        </r>
      </text>
    </comment>
    <comment ref="M14" authorId="0" shapeId="0">
      <text>
        <r>
          <rPr>
            <b/>
            <sz val="8"/>
            <color indexed="81"/>
            <rFont val="Tahoma"/>
            <family val="2"/>
          </rPr>
          <t xml:space="preserve">zeitlicher Umfang in SWS
</t>
        </r>
        <r>
          <rPr>
            <sz val="8"/>
            <color indexed="81"/>
            <rFont val="Tahoma"/>
            <family val="2"/>
          </rPr>
          <t xml:space="preserve">Bitte geben Sie hier den zeitlichen Umfang der Lehrveranstaltung in Semesterwochen-stunden (SWS) an. 
Zur Umrechnung bei nicht-wöchentlichen Veranstaltungsformen vgl. Anmerkung d).
</t>
        </r>
      </text>
    </comment>
    <comment ref="N24" authorId="0" shapeId="0">
      <text>
        <r>
          <rPr>
            <b/>
            <sz val="8"/>
            <color indexed="81"/>
            <rFont val="Tahoma"/>
            <family val="2"/>
          </rPr>
          <t xml:space="preserve">überdurchschnittliche Beanspruchung bei der Zulassung
</t>
        </r>
        <r>
          <rPr>
            <sz val="8"/>
            <color indexed="81"/>
            <rFont val="Tahoma"/>
            <family val="2"/>
          </rPr>
          <t>Hier ist eine Angabe nur nach Genehmigung durch den Dekan und nach Antrag an das Rektorat möglich.</t>
        </r>
      </text>
    </comment>
    <comment ref="N25" authorId="0" shapeId="0">
      <text>
        <r>
          <rPr>
            <b/>
            <sz val="8"/>
            <color indexed="81"/>
            <rFont val="Tahoma"/>
            <family val="2"/>
          </rPr>
          <t xml:space="preserve">Übertrag Vorsemester
</t>
        </r>
        <r>
          <rPr>
            <sz val="8"/>
            <color indexed="81"/>
            <rFont val="Tahoma"/>
            <family val="2"/>
          </rPr>
          <t>Welches Saldo bringen Sie aus dem Vorsemester mit?</t>
        </r>
        <r>
          <rPr>
            <sz val="9"/>
            <color indexed="81"/>
            <rFont val="Tahoma"/>
            <family val="2"/>
          </rPr>
          <t xml:space="preserve"> </t>
        </r>
        <r>
          <rPr>
            <sz val="8"/>
            <color indexed="81"/>
            <rFont val="Tahoma"/>
            <family val="2"/>
          </rPr>
          <t>Es sind negative und postive Überträge möglich.</t>
        </r>
      </text>
    </comment>
    <comment ref="G55" authorId="0" shapeId="0">
      <text>
        <r>
          <rPr>
            <b/>
            <sz val="8"/>
            <color indexed="81"/>
            <rFont val="Tahoma"/>
            <family val="2"/>
          </rPr>
          <t xml:space="preserve">Anzahl
</t>
        </r>
        <r>
          <rPr>
            <sz val="8"/>
            <color indexed="81"/>
            <rFont val="Tahoma"/>
            <family val="2"/>
          </rPr>
          <t>Bitte geben Sie die Anzahl der von Ihnen im angegebenen Semester betreuten Abschlussarbeiten an. Maßgebend ist der Termin der Anmeldung der Arbeit. 
Vergessen Sie nicht, auf der Vorderseite Ihren Fachbereich anzugeben. Die Berechnung erfolgt dann automatisch.</t>
        </r>
        <r>
          <rPr>
            <sz val="9"/>
            <color indexed="81"/>
            <rFont val="Tahoma"/>
            <family val="2"/>
          </rPr>
          <t xml:space="preserve">
</t>
        </r>
      </text>
    </comment>
  </commentList>
</comments>
</file>

<file path=xl/sharedStrings.xml><?xml version="1.0" encoding="utf-8"?>
<sst xmlns="http://schemas.openxmlformats.org/spreadsheetml/2006/main" count="114" uniqueCount="110">
  <si>
    <t>Name des/der Lehrenden:</t>
  </si>
  <si>
    <t>Lfd. Nr.</t>
  </si>
  <si>
    <t>Titel der Lehrveranstaltung (LV)</t>
  </si>
  <si>
    <t>Anzahl der Lehrenden</t>
  </si>
  <si>
    <t>Art der Abschlussarbeit</t>
  </si>
  <si>
    <t>pro abgeschl. Arbeit</t>
  </si>
  <si>
    <t>Anzahl</t>
  </si>
  <si>
    <t>Übrige</t>
  </si>
  <si>
    <t xml:space="preserve">Konstanz, den  </t>
  </si>
  <si>
    <t xml:space="preserve">Unterschrift Lehrende/r: </t>
  </si>
  <si>
    <t>Naturwiss.</t>
  </si>
  <si>
    <t>Bachelor</t>
  </si>
  <si>
    <t>Master</t>
  </si>
  <si>
    <t>Grund für mögliche Reduktion oder Erhöhung:</t>
  </si>
  <si>
    <t>Titel der Lehrveranstaltung</t>
  </si>
  <si>
    <t>Grund für den Ausfall</t>
  </si>
  <si>
    <t>Diplom / Magister</t>
  </si>
  <si>
    <t>Namen der Absolventen/innen</t>
  </si>
  <si>
    <t>Summe (max. 2 LVS):</t>
  </si>
  <si>
    <t>Summe Lehrveranstaltungsstunden (LVS):</t>
  </si>
  <si>
    <t xml:space="preserve">Freistellung als Rektoratsmitglied, Dekan/in, Fachbereichs-sprecher/in, Studiendekan/in (gem. § 6a Abs. 2 LVVO)  </t>
  </si>
  <si>
    <t xml:space="preserve">Reduktion oder Erhöhung aufgrund eines Deputatsausgleichs zwischen Professoren/innen (gem. § 1 Abs. 3 LVVO)  </t>
  </si>
  <si>
    <t>IV. Übertrag Vorsemester</t>
  </si>
  <si>
    <t xml:space="preserve">Reduktion aufgrund Sprecherschaft von SFB, Exzellenzcluster, Graduiertenschule oder Vorsitz DFG-Fachausschuss (2 LVS) </t>
  </si>
  <si>
    <t>Begründung für eine Abweichung vom Deputat:</t>
  </si>
  <si>
    <t>Art der Lehrveranstaltung: z.B. Vorlesung (V), Übung (Ü), Seminar (S), Kolloquium (K), Repetitorium (R), Praktikum (PK), sport- oder sprachpraktischer Unterricht (SP), Exkursion (EX)</t>
  </si>
  <si>
    <t>Praktikum, sprachpraktischer Unterricht und sportpraktischer Unterricht 0,50; Exkursion 0,30; sonstige LV wie Vorlesungen und Seminare i.d.R. 1,0</t>
  </si>
  <si>
    <t>Lehrveranstaltungen, an denen zwei oder mehr Lehrpersonen beteiligt sind, werden ihnen entsprechend dem Maß ihrer jeweiligen Lehrbeteiligung anteilig angerechnet (z.B. 2 = 0,5; 3 = 0,33). Soweit eine Lehrveranstaltung fachübergreifend durchgeführt wird, darf sie bei den beteiligten Lehrpersonen insgesamt höchstens dreifach, bei einer Lehrperson höchstens einmal angerechnet werden.</t>
  </si>
  <si>
    <t>[2] Ein negativer Übertrag ist möglich. Nach § 4, Nr. 1 LVVO „kann die Lehrverpflichtung auch dadurch erfüllt werden, dass […] eine Lehrperson ihre Lehrverpflichtung im Durchschnitt dreier aufeinanderfolgender Jahre erfüllt.“</t>
  </si>
  <si>
    <t>Endsumme (Summe aus I. bis IV.):</t>
  </si>
  <si>
    <r>
      <t xml:space="preserve">I. Angaben zu den Lehrveranstaltungen (gem. Angaben im LSF), die laut einer PO vorgesehen sind und ordnungsgemäß durchgeführt wurden
  </t>
    </r>
    <r>
      <rPr>
        <i/>
        <sz val="9"/>
        <rFont val="Arial"/>
        <family val="2"/>
      </rPr>
      <t>(Erläuterungen und Angaben zu nicht ordnungsgemäß durchgeführten Lehrveranstaltungen bitte auf der Rückseite)</t>
    </r>
  </si>
  <si>
    <r>
      <t xml:space="preserve">III. Anrechnung für überdurchschnittliche Beanspruchung bei der Zulassung von Studienbewerberinnen und -bewerbern </t>
    </r>
    <r>
      <rPr>
        <i/>
        <sz val="9"/>
        <rFont val="Arial"/>
        <family val="2"/>
      </rPr>
      <t>(max. 1 LVS, Erläuterungen siehe Rückseite)</t>
    </r>
  </si>
  <si>
    <r>
      <t>Art der LV</t>
    </r>
    <r>
      <rPr>
        <vertAlign val="superscript"/>
        <sz val="10"/>
        <rFont val="Arial"/>
        <family val="2"/>
      </rPr>
      <t>a)</t>
    </r>
  </si>
  <si>
    <r>
      <t>bei gemeinsamen LV</t>
    </r>
    <r>
      <rPr>
        <vertAlign val="superscript"/>
        <sz val="10"/>
        <rFont val="Arial"/>
        <family val="2"/>
      </rPr>
      <t>c)</t>
    </r>
  </si>
  <si>
    <t>a)</t>
  </si>
  <si>
    <t>b)</t>
  </si>
  <si>
    <t>c)</t>
  </si>
  <si>
    <t>d)</t>
  </si>
  <si>
    <t>e)</t>
  </si>
  <si>
    <r>
      <t xml:space="preserve">Folgende Lehrveranstaltungen, die laut einer PO vorgesehen sind und im LSF angekündigt waren, </t>
    </r>
    <r>
      <rPr>
        <u/>
        <sz val="9"/>
        <rFont val="Arial"/>
        <family val="2"/>
      </rPr>
      <t>fanden nicht ordnungsgemäß statt</t>
    </r>
    <r>
      <rPr>
        <sz val="9"/>
        <rFont val="Arial"/>
        <family val="2"/>
      </rPr>
      <t>:</t>
    </r>
  </si>
  <si>
    <t>[1] Zum Beispiel Anrechnung für die Erstellung und Betreuung von Multimedia-Angeboten (vorab dem Dekan angezeigt und von diesem genehmigt, vgl. § 2 Abs. 9 LVVO)</t>
  </si>
  <si>
    <t>Fachbereiche</t>
  </si>
  <si>
    <t>Mathematik und Statistik</t>
  </si>
  <si>
    <t>Informatik und Informationswissenschaft</t>
  </si>
  <si>
    <t>Physik</t>
  </si>
  <si>
    <t>Biologie</t>
  </si>
  <si>
    <t>Chemie</t>
  </si>
  <si>
    <t>Psychologie</t>
  </si>
  <si>
    <t>Philosophie</t>
  </si>
  <si>
    <t>Rechtswissenschaft</t>
  </si>
  <si>
    <t>Wirtschaftswissenschaften</t>
  </si>
  <si>
    <t>Politik- und Verwaltungswissenschaft</t>
  </si>
  <si>
    <t>LV-Art</t>
  </si>
  <si>
    <t>Faktor</t>
  </si>
  <si>
    <t xml:space="preserve">fachüber-
greifende LV </t>
  </si>
  <si>
    <t>Ja</t>
  </si>
  <si>
    <t>Nein</t>
  </si>
  <si>
    <t>fächerübergreifend?</t>
  </si>
  <si>
    <t>Sommersemester</t>
  </si>
  <si>
    <t>Wintersemester</t>
  </si>
  <si>
    <t>Universität Konstanz
Erfassung der Erfüllung der Lehrverpflichtung</t>
  </si>
  <si>
    <t>Formular 1 (Vorderseite)
Erhebungsbogen für Lehrende</t>
  </si>
  <si>
    <t>Formular 1 (Rückseite)
Erhebungsbogen für Lehrende</t>
  </si>
  <si>
    <r>
      <t>Erläuterung und weitere Angaben zu I.</t>
    </r>
    <r>
      <rPr>
        <sz val="9"/>
        <rFont val="Arial"/>
        <family val="2"/>
      </rPr>
      <t xml:space="preserve"> (Angaben zu den Lehrveranstaltungen)</t>
    </r>
  </si>
  <si>
    <t>Vorlesung</t>
  </si>
  <si>
    <t>Übung</t>
  </si>
  <si>
    <t>Seminar</t>
  </si>
  <si>
    <t>Kolloquium</t>
  </si>
  <si>
    <t>Repetitorium</t>
  </si>
  <si>
    <t>Praktikum</t>
  </si>
  <si>
    <t>Sprachprakt.</t>
  </si>
  <si>
    <t>Exkursion</t>
  </si>
  <si>
    <t>Sportprakt.</t>
  </si>
  <si>
    <t>2*0,5</t>
  </si>
  <si>
    <t>Praktikum (Kurs geteilt)</t>
  </si>
  <si>
    <t>Sonstige</t>
  </si>
  <si>
    <r>
      <t>Erläuterung zu III.</t>
    </r>
    <r>
      <rPr>
        <sz val="9"/>
        <rFont val="Arial"/>
        <family val="2"/>
      </rPr>
      <t xml:space="preserve"> (Anrechnung für überdurchschnittliche Beanspruchung bei der Zulassung von Studienbewerberinnen und -bewerbern):
Eine Anrechnung ist nur für die Beanspruchung im Rahmen von Auswahl- und Eignungsfeststellungsverfahren und bis zu einer Höhe von max. 1 LVS möglich. Im Fachbereich zu genehmigen durch die Dekanin/den Dekan auf der Basis des vom Rektorat zuvor verteilten Volumens: kann für max. 20% der Professorinnen und Professoren der Universität angewendet werden (nach § 2, Abs. 10 LVVO). 
Die Fachbereiche richten zuvor Anträge an das Rektorat mit einer Darstellung des Verfahrens und des erforderlichen Zeitaufwands.</t>
    </r>
  </si>
  <si>
    <r>
      <t xml:space="preserve">Erläuterungen und weitere Angaben zu II. </t>
    </r>
    <r>
      <rPr>
        <sz val="9"/>
        <rFont val="Arial"/>
        <family val="2"/>
      </rPr>
      <t xml:space="preserve"> (Anrechnung des Betreuungsaufwands für Studienabschlussarbeiten)
Nach Genehmigung durch den Dekan sind bis zu 2 LVS anrechenbar, soweit das Lehrangebot im Übrigen gesichert ist. Nach § 2, Abs. 8 LVVO „kann der Betreuungsaufwand für die einzelne Studienabschlussarbeit in den Ingenieur- und Naturwissenschaften höchstens mit 0,6, im Übrigen höchstens mit 0,3 Lehrveranstaltungsstunden auf die Lehrverpflichtung angerechnet werden.“  
An der Universität Konstanz gelten im Detail die in der folgenden Tabelle angegebenen Werte. Bei gemeinsamer (Erst-)Betreuung einer Arbeit kann das Kontingent anteilig angerechnet werden.  
Bitte füllen Sie die als Berechnungshilfe dienende Tabelle zum Nachweis Ihrer Betreuungstätigkeiten aus. </t>
    </r>
  </si>
  <si>
    <r>
      <t xml:space="preserve">II.  Anrechnung des Betreuungsaufwands für Studienabschlussarbeiten </t>
    </r>
    <r>
      <rPr>
        <i/>
        <sz val="9"/>
        <rFont val="Arial"/>
        <family val="2"/>
      </rPr>
      <t>(Bitte Tabelle auf Rückseite ausfüllen)</t>
    </r>
  </si>
  <si>
    <t>Prüfvermerk Geschäftsstelle
Sektion bzw. Fachbereich:</t>
  </si>
  <si>
    <t>f)</t>
  </si>
  <si>
    <t>Winter-semester</t>
  </si>
  <si>
    <t>Sommer-semester</t>
  </si>
  <si>
    <t>Zulassungsarbeit (Lehramt)</t>
  </si>
  <si>
    <t>Sprachlehrinstitut</t>
  </si>
  <si>
    <t>Fachbereich/ Einrichtung:</t>
  </si>
  <si>
    <r>
      <t>zeitlicher
Umfang 
   (SWS)</t>
    </r>
    <r>
      <rPr>
        <vertAlign val="superscript"/>
        <sz val="10"/>
        <rFont val="Arial"/>
        <family val="2"/>
      </rPr>
      <t>d)</t>
    </r>
  </si>
  <si>
    <t xml:space="preserve">Anrechenbare Lehrveranstaltungsstunden = SWS x Anrechnungsfaktor (ggf. geteilt durch die Zahl der beteiligten Lehrenden, vgl. unter c). 
Nähere Erläuterungen unter http://www.lehre.uni-konstanz.de/portal/lehrorganisation/lehrverpflichtung/ </t>
  </si>
  <si>
    <t>Nähere Informationen:</t>
  </si>
  <si>
    <t>Zur Umrechnung von nicht-wöchentlichen Veranstaltungen vgl. nebenstehenden Link,
in der Regel "Blockveranstaltungsdauer in Std. (max. 8 Std./Tag) geteilt durch Vorlesungswochen im Semester".</t>
  </si>
  <si>
    <r>
      <t xml:space="preserve">faktisches Deputat im angegebenen Semester </t>
    </r>
    <r>
      <rPr>
        <sz val="9"/>
        <rFont val="Arial"/>
        <family val="2"/>
      </rPr>
      <t>(LVS)</t>
    </r>
    <r>
      <rPr>
        <b/>
        <sz val="9"/>
        <rFont val="Arial"/>
        <family val="2"/>
      </rPr>
      <t xml:space="preserve">: </t>
    </r>
    <r>
      <rPr>
        <sz val="9"/>
        <rFont val="Arial"/>
        <family val="2"/>
      </rPr>
      <t xml:space="preserve">
(reguläres Deputat abzüglich möglicher Reduktion 
oder zuzüglich möglicher Erhöhung, s.u.)</t>
    </r>
  </si>
  <si>
    <r>
      <t xml:space="preserve">reguläres Deputat in Lehrveranstaltungsstunden </t>
    </r>
    <r>
      <rPr>
        <sz val="9"/>
        <rFont val="Arial"/>
        <family val="2"/>
      </rPr>
      <t>(LVS)</t>
    </r>
    <r>
      <rPr>
        <b/>
        <sz val="9"/>
        <rFont val="Arial"/>
        <family val="2"/>
      </rPr>
      <t xml:space="preserve">: </t>
    </r>
    <r>
      <rPr>
        <sz val="9"/>
        <rFont val="Arial"/>
        <family val="2"/>
      </rPr>
      <t xml:space="preserve"> 
(gem. LVVO §1, Abs. 1 bzw. Dienstaufgabenbeschreibung)     </t>
    </r>
  </si>
  <si>
    <t xml:space="preserve">anrechen-bare LVS </t>
  </si>
  <si>
    <r>
      <t>eva-luiert?</t>
    </r>
    <r>
      <rPr>
        <vertAlign val="superscript"/>
        <sz val="10"/>
        <rFont val="Arial"/>
        <family val="2"/>
      </rPr>
      <t xml:space="preserve"> f)</t>
    </r>
  </si>
  <si>
    <r>
      <t>anrechen-
bare LVS</t>
    </r>
    <r>
      <rPr>
        <vertAlign val="superscript"/>
        <sz val="9"/>
        <rFont val="Arial"/>
        <family val="2"/>
      </rPr>
      <t xml:space="preserve"> </t>
    </r>
    <r>
      <rPr>
        <vertAlign val="superscript"/>
        <sz val="10"/>
        <rFont val="Arial"/>
        <family val="2"/>
      </rPr>
      <t>e)</t>
    </r>
  </si>
  <si>
    <r>
      <t>Sonstiges</t>
    </r>
    <r>
      <rPr>
        <vertAlign val="superscript"/>
        <sz val="10"/>
        <rFont val="Arial"/>
        <family val="2"/>
      </rPr>
      <t>[1]</t>
    </r>
    <r>
      <rPr>
        <sz val="9"/>
        <rFont val="Arial"/>
        <family val="2"/>
      </rPr>
      <t xml:space="preserve">: </t>
    </r>
  </si>
  <si>
    <r>
      <t>Saldo (Übertrag für kommendes Semester)</t>
    </r>
    <r>
      <rPr>
        <vertAlign val="superscript"/>
        <sz val="10"/>
        <rFont val="Arial"/>
        <family val="2"/>
      </rPr>
      <t>[2]</t>
    </r>
    <r>
      <rPr>
        <b/>
        <sz val="9"/>
        <rFont val="Arial"/>
        <family val="2"/>
      </rPr>
      <t xml:space="preserve">:
</t>
    </r>
    <r>
      <rPr>
        <sz val="9"/>
        <rFont val="Arial"/>
        <family val="2"/>
      </rPr>
      <t>(bei negativem Saldo bitte auf Rückseite begründen 
oder angeben, wann Ausgleich vorgenommen wird)</t>
    </r>
  </si>
  <si>
    <t xml:space="preserve">Jede Lehrperson muss mindestens eine Lehrveranstaltung pro Semester evaluieren lassen (§5 Abs 9 der Evaluationssatzung).
Das Ergebnis der Evaluation hat die Lehrperson im laufenden Semester den Studierenden vorzustellen und mit ihnen zu diskutieren (§5 Abs. 8). </t>
  </si>
  <si>
    <r>
      <rPr>
        <sz val="8"/>
        <rFont val="Arial"/>
        <family val="2"/>
      </rPr>
      <t>Anrechnungs-
faktor</t>
    </r>
    <r>
      <rPr>
        <vertAlign val="superscript"/>
        <sz val="10"/>
        <rFont val="Arial"/>
        <family val="2"/>
      </rPr>
      <t>b)</t>
    </r>
  </si>
  <si>
    <t>2018/2019</t>
  </si>
  <si>
    <t>2019/2020</t>
  </si>
  <si>
    <t>2020/2021</t>
  </si>
  <si>
    <t>2021/2022</t>
  </si>
  <si>
    <t>2022/2023</t>
  </si>
  <si>
    <t>2023/2024</t>
  </si>
  <si>
    <t>Linguistik</t>
  </si>
  <si>
    <t>2024/2025</t>
  </si>
  <si>
    <t>https://www.uni-konstanz.de/lehren/regularien/lehrverpflichtung/</t>
  </si>
  <si>
    <t>Literatur-, Kunst- und Medienwissenschaften</t>
  </si>
  <si>
    <t>Geschichte,Soziologie, Sportwissenschaft und empirsche Bidlunngsforschung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</si>
</sst>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 ;[Red]\-0.0\ "/>
    <numFmt numFmtId="165" formatCode="0.0"/>
  </numFmts>
  <fonts count="27" x14ac:knownFonts="1">
    <font>
      <sz val="10"/>
      <name val="Arial"/>
    </font>
    <font>
      <sz val="10"/>
      <name val="Arial"/>
      <family val="2"/>
    </font>
    <font>
      <b/>
      <sz val="10"/>
      <name val="Arial"/>
      <family val="2"/>
    </font>
    <font>
      <sz val="8"/>
      <name val="Arial"/>
      <family val="2"/>
    </font>
    <font>
      <sz val="8"/>
      <name val="Arial"/>
      <family val="2"/>
    </font>
    <font>
      <vertAlign val="superscript"/>
      <sz val="10"/>
      <name val="Arial"/>
      <family val="2"/>
    </font>
    <font>
      <sz val="16"/>
      <name val="Arial"/>
      <family val="2"/>
    </font>
    <font>
      <sz val="9"/>
      <name val="Arial"/>
      <family val="2"/>
    </font>
    <font>
      <sz val="9"/>
      <name val="Arial"/>
      <family val="2"/>
    </font>
    <font>
      <b/>
      <sz val="9"/>
      <name val="Arial"/>
      <family val="2"/>
    </font>
    <font>
      <i/>
      <sz val="9"/>
      <name val="Arial"/>
      <family val="2"/>
    </font>
    <font>
      <u/>
      <sz val="9"/>
      <name val="Arial"/>
      <family val="2"/>
    </font>
    <font>
      <vertAlign val="superscript"/>
      <sz val="9"/>
      <name val="Arial"/>
      <family val="2"/>
    </font>
    <font>
      <sz val="7"/>
      <name val="Arial"/>
      <family val="2"/>
    </font>
    <font>
      <b/>
      <sz val="12"/>
      <name val="Arial"/>
      <family val="2"/>
    </font>
    <font>
      <b/>
      <sz val="11"/>
      <name val="Arial"/>
      <family val="2"/>
    </font>
    <font>
      <sz val="11"/>
      <name val="Arial"/>
      <family val="2"/>
    </font>
    <font>
      <b/>
      <sz val="10"/>
      <color theme="0"/>
      <name val="Arial"/>
      <family val="2"/>
    </font>
    <font>
      <b/>
      <sz val="9"/>
      <color theme="0"/>
      <name val="Arial"/>
      <family val="2"/>
    </font>
    <font>
      <sz val="10"/>
      <color theme="0"/>
      <name val="Arial"/>
      <family val="2"/>
    </font>
    <font>
      <sz val="9"/>
      <color indexed="81"/>
      <name val="Tahoma"/>
      <family val="2"/>
    </font>
    <font>
      <b/>
      <sz val="8"/>
      <color indexed="81"/>
      <name val="Tahoma"/>
      <family val="2"/>
    </font>
    <font>
      <sz val="8"/>
      <color indexed="81"/>
      <name val="Tahoma"/>
      <family val="2"/>
    </font>
    <font>
      <i/>
      <sz val="8"/>
      <color indexed="81"/>
      <name val="Tahoma"/>
      <family val="2"/>
    </font>
    <font>
      <u/>
      <sz val="10"/>
      <color theme="10"/>
      <name val="Arial"/>
      <family val="2"/>
    </font>
    <font>
      <u/>
      <sz val="9"/>
      <color theme="10"/>
      <name val="Arial"/>
      <family val="2"/>
    </font>
    <font>
      <b/>
      <sz val="9"/>
      <color indexed="81"/>
      <name val="Tahoma"/>
      <family val="2"/>
    </font>
  </fonts>
  <fills count="4">
    <fill>
      <patternFill patternType="none"/>
    </fill>
    <fill>
      <patternFill patternType="gray125"/>
    </fill>
    <fill>
      <patternFill patternType="solid">
        <fgColor rgb="FF009AD1"/>
        <bgColor indexed="64"/>
      </patternFill>
    </fill>
    <fill>
      <patternFill patternType="solid">
        <fgColor rgb="FFC8E5EF"/>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mediumDashDot">
        <color indexed="64"/>
      </right>
      <top/>
      <bottom/>
      <diagonal/>
    </border>
  </borders>
  <cellStyleXfs count="2">
    <xf numFmtId="0" fontId="0" fillId="0" borderId="0"/>
    <xf numFmtId="0" fontId="24" fillId="0" borderId="0" applyNumberFormat="0" applyFill="0" applyBorder="0" applyAlignment="0" applyProtection="0"/>
  </cellStyleXfs>
  <cellXfs count="199">
    <xf numFmtId="0" fontId="0" fillId="0" borderId="0" xfId="0"/>
    <xf numFmtId="0" fontId="0" fillId="0" borderId="0" xfId="0" applyBorder="1" applyAlignment="1">
      <alignment vertical="center" wrapText="1"/>
    </xf>
    <xf numFmtId="0" fontId="0" fillId="0" borderId="0" xfId="0" applyBorder="1" applyAlignment="1">
      <alignment horizontal="center" vertical="center" wrapText="1"/>
    </xf>
    <xf numFmtId="0" fontId="8" fillId="0" borderId="0" xfId="0" applyFont="1" applyBorder="1" applyAlignment="1">
      <alignment vertical="center" wrapText="1"/>
    </xf>
    <xf numFmtId="0" fontId="0" fillId="0" borderId="0" xfId="0" applyFill="1" applyBorder="1" applyAlignment="1">
      <alignment vertical="center" wrapText="1"/>
    </xf>
    <xf numFmtId="0" fontId="8" fillId="0" borderId="1" xfId="0" applyFont="1" applyFill="1" applyBorder="1" applyAlignment="1">
      <alignment vertical="center"/>
    </xf>
    <xf numFmtId="0" fontId="2" fillId="0" borderId="0" xfId="0" applyFont="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xf>
    <xf numFmtId="0" fontId="2" fillId="0" borderId="0" xfId="0" applyFont="1" applyBorder="1" applyAlignment="1">
      <alignment vertical="center" wrapText="1"/>
    </xf>
    <xf numFmtId="0" fontId="2" fillId="0" borderId="0" xfId="0" applyFont="1" applyAlignment="1">
      <alignment vertical="center"/>
    </xf>
    <xf numFmtId="0" fontId="4" fillId="0" borderId="0" xfId="0" applyFont="1" applyBorder="1" applyAlignment="1">
      <alignment vertical="center" wrapText="1"/>
    </xf>
    <xf numFmtId="0" fontId="3" fillId="0" borderId="5"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65" fontId="15" fillId="0" borderId="7" xfId="0"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right" vertical="center" wrapText="1"/>
    </xf>
    <xf numFmtId="0" fontId="0" fillId="3" borderId="0" xfId="0" applyFill="1" applyBorder="1" applyAlignment="1">
      <alignment vertical="center" wrapText="1"/>
    </xf>
    <xf numFmtId="0" fontId="0" fillId="3" borderId="0" xfId="0" applyFill="1" applyBorder="1" applyAlignment="1">
      <alignment horizontal="center" vertical="center" wrapText="1"/>
    </xf>
    <xf numFmtId="0" fontId="0" fillId="3" borderId="0" xfId="0" applyFill="1" applyBorder="1" applyAlignment="1" applyProtection="1">
      <alignment horizontal="center" vertical="center" wrapText="1"/>
    </xf>
    <xf numFmtId="0" fontId="2" fillId="3" borderId="0" xfId="0" applyFont="1" applyFill="1" applyBorder="1" applyAlignment="1">
      <alignment vertical="center" wrapText="1"/>
    </xf>
    <xf numFmtId="0" fontId="8" fillId="3" borderId="0" xfId="0" applyFont="1" applyFill="1" applyBorder="1" applyAlignment="1">
      <alignment vertical="center" wrapText="1"/>
    </xf>
    <xf numFmtId="0" fontId="0" fillId="3" borderId="0" xfId="0" applyFill="1" applyBorder="1"/>
    <xf numFmtId="0" fontId="1" fillId="3" borderId="0" xfId="0" applyFont="1" applyFill="1" applyBorder="1" applyAlignment="1">
      <alignment vertical="center" wrapText="1"/>
    </xf>
    <xf numFmtId="0" fontId="1"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8" fillId="3" borderId="0" xfId="0" applyFont="1" applyFill="1" applyBorder="1" applyAlignment="1">
      <alignment horizontal="center" vertical="top" wrapText="1"/>
    </xf>
    <xf numFmtId="0" fontId="1" fillId="3" borderId="0" xfId="0" applyFont="1" applyFill="1" applyBorder="1" applyAlignment="1">
      <alignment horizontal="left" vertical="center" wrapText="1"/>
    </xf>
    <xf numFmtId="0" fontId="0" fillId="3" borderId="0" xfId="0" applyFill="1" applyBorder="1" applyAlignment="1" applyProtection="1">
      <alignment vertical="center" wrapText="1"/>
    </xf>
    <xf numFmtId="0" fontId="15" fillId="3" borderId="0"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xf>
    <xf numFmtId="0" fontId="6" fillId="3" borderId="0" xfId="0" applyFont="1" applyFill="1" applyBorder="1" applyAlignment="1">
      <alignment horizontal="right" vertical="top" wrapText="1"/>
    </xf>
    <xf numFmtId="0" fontId="8" fillId="3" borderId="0"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3" borderId="4" xfId="0" applyFill="1" applyBorder="1" applyAlignment="1">
      <alignment vertical="center" wrapText="1"/>
    </xf>
    <xf numFmtId="0" fontId="6" fillId="3" borderId="4" xfId="0" applyFont="1" applyFill="1" applyBorder="1" applyAlignment="1">
      <alignment horizontal="right" vertical="top" wrapText="1"/>
    </xf>
    <xf numFmtId="0" fontId="0" fillId="3" borderId="4" xfId="0" applyFill="1" applyBorder="1" applyAlignment="1">
      <alignment horizontal="right" wrapText="1"/>
    </xf>
    <xf numFmtId="0" fontId="7" fillId="3" borderId="0" xfId="0" applyFont="1" applyFill="1" applyBorder="1" applyAlignment="1" applyProtection="1">
      <alignment vertical="center"/>
    </xf>
    <xf numFmtId="0" fontId="7" fillId="3" borderId="0" xfId="0" applyFont="1" applyFill="1" applyBorder="1" applyAlignment="1">
      <alignment vertical="center"/>
    </xf>
    <xf numFmtId="0" fontId="8" fillId="3" borderId="0" xfId="0" applyFont="1" applyFill="1" applyBorder="1" applyAlignment="1" applyProtection="1">
      <alignment vertical="center" wrapText="1"/>
    </xf>
    <xf numFmtId="165" fontId="15" fillId="3" borderId="0" xfId="0" applyNumberFormat="1" applyFont="1" applyFill="1" applyBorder="1" applyAlignment="1">
      <alignment horizontal="center" vertical="center" wrapText="1"/>
    </xf>
    <xf numFmtId="165" fontId="15" fillId="3" borderId="0" xfId="0" applyNumberFormat="1" applyFont="1" applyFill="1" applyBorder="1" applyAlignment="1" applyProtection="1">
      <alignment horizontal="center" vertical="center" wrapText="1"/>
    </xf>
    <xf numFmtId="165" fontId="15" fillId="3" borderId="0" xfId="0" applyNumberFormat="1" applyFont="1" applyFill="1" applyBorder="1" applyAlignment="1" applyProtection="1">
      <alignment horizontal="center" vertical="center" wrapText="1"/>
      <protection locked="0"/>
    </xf>
    <xf numFmtId="0" fontId="8" fillId="3" borderId="0" xfId="0" applyFont="1" applyFill="1" applyBorder="1" applyAlignment="1">
      <alignment horizontal="center" vertical="center" wrapText="1"/>
    </xf>
    <xf numFmtId="0" fontId="8" fillId="3" borderId="0" xfId="0" applyFont="1" applyFill="1" applyBorder="1" applyAlignment="1" applyProtection="1">
      <alignment horizontal="center" vertical="center" wrapText="1"/>
    </xf>
    <xf numFmtId="164" fontId="15" fillId="3" borderId="0" xfId="0" applyNumberFormat="1" applyFont="1" applyFill="1" applyBorder="1" applyAlignment="1">
      <alignment horizontal="center" vertical="center" wrapText="1"/>
    </xf>
    <xf numFmtId="164" fontId="15" fillId="3" borderId="0" xfId="0" applyNumberFormat="1" applyFont="1" applyFill="1" applyBorder="1" applyAlignment="1" applyProtection="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pplyProtection="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1" fillId="3" borderId="4" xfId="0" applyFont="1" applyFill="1" applyBorder="1" applyAlignment="1">
      <alignment horizontal="center" vertical="center" wrapText="1"/>
    </xf>
    <xf numFmtId="165" fontId="15" fillId="3" borderId="9" xfId="0" applyNumberFormat="1" applyFont="1" applyFill="1" applyBorder="1" applyAlignment="1">
      <alignment horizontal="center" vertical="center" wrapText="1"/>
    </xf>
    <xf numFmtId="164" fontId="15" fillId="3" borderId="9"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0" xfId="0" applyFill="1" applyBorder="1" applyAlignment="1">
      <alignment horizontal="left" vertical="center" wrapText="1"/>
    </xf>
    <xf numFmtId="0" fontId="9"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3" borderId="4" xfId="0" applyFill="1" applyBorder="1" applyAlignment="1">
      <alignment horizontal="left" vertical="center" wrapText="1"/>
    </xf>
    <xf numFmtId="0" fontId="2" fillId="3" borderId="4" xfId="0" applyFont="1" applyFill="1" applyBorder="1" applyAlignment="1">
      <alignment horizontal="right" vertical="center" wrapText="1"/>
    </xf>
    <xf numFmtId="165" fontId="15" fillId="3" borderId="6" xfId="0" applyNumberFormat="1" applyFont="1" applyFill="1" applyBorder="1" applyAlignment="1">
      <alignment horizontal="center" vertical="center" wrapText="1"/>
    </xf>
    <xf numFmtId="165" fontId="15" fillId="3" borderId="7" xfId="0" applyNumberFormat="1" applyFont="1" applyFill="1" applyBorder="1" applyAlignment="1">
      <alignment horizontal="center" vertical="center" wrapText="1"/>
    </xf>
    <xf numFmtId="0" fontId="8" fillId="3" borderId="4" xfId="0" applyFont="1" applyFill="1" applyBorder="1" applyAlignment="1">
      <alignment vertical="center" wrapText="1"/>
    </xf>
    <xf numFmtId="0" fontId="1" fillId="3" borderId="2" xfId="0" applyFont="1" applyFill="1" applyBorder="1" applyAlignment="1" applyProtection="1">
      <alignment horizontal="center" vertical="center" wrapText="1"/>
    </xf>
    <xf numFmtId="0" fontId="1" fillId="3" borderId="2"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8" fillId="3" borderId="0" xfId="0" applyFont="1" applyFill="1" applyBorder="1" applyAlignment="1">
      <alignment horizontal="center" vertical="center"/>
    </xf>
    <xf numFmtId="0" fontId="14" fillId="3" borderId="2" xfId="0" applyFont="1" applyFill="1" applyBorder="1" applyAlignment="1">
      <alignment horizontal="center" vertical="center" wrapText="1"/>
    </xf>
    <xf numFmtId="0" fontId="0" fillId="3" borderId="4" xfId="0" applyFill="1" applyBorder="1" applyAlignment="1">
      <alignment horizontal="center" vertical="center"/>
    </xf>
    <xf numFmtId="0" fontId="1" fillId="3" borderId="4" xfId="0" applyFont="1" applyFill="1" applyBorder="1" applyAlignment="1">
      <alignment horizontal="right" vertical="center" wrapText="1"/>
    </xf>
    <xf numFmtId="0" fontId="14" fillId="3" borderId="2" xfId="0" applyFont="1" applyFill="1" applyBorder="1" applyAlignment="1" applyProtection="1">
      <alignment horizontal="center" vertical="center" wrapText="1"/>
    </xf>
    <xf numFmtId="165" fontId="15" fillId="3" borderId="2" xfId="0" applyNumberFormat="1" applyFont="1" applyFill="1" applyBorder="1" applyAlignment="1" applyProtection="1">
      <alignment horizontal="center" vertical="center" wrapText="1"/>
    </xf>
    <xf numFmtId="0" fontId="8" fillId="3" borderId="0" xfId="0" applyFont="1" applyFill="1" applyBorder="1" applyAlignment="1">
      <alignment vertical="center" wrapText="1"/>
    </xf>
    <xf numFmtId="0" fontId="0" fillId="3" borderId="0" xfId="0" applyFill="1" applyBorder="1" applyAlignment="1">
      <alignment vertical="center" wrapText="1"/>
    </xf>
    <xf numFmtId="0" fontId="8" fillId="3" borderId="21" xfId="0" applyFont="1" applyFill="1" applyBorder="1" applyAlignment="1">
      <alignment vertical="center"/>
    </xf>
    <xf numFmtId="0" fontId="3" fillId="3" borderId="0" xfId="0" applyFont="1" applyFill="1" applyBorder="1" applyAlignment="1">
      <alignment horizontal="left" vertical="center" wrapText="1"/>
    </xf>
    <xf numFmtId="0" fontId="8" fillId="3" borderId="0" xfId="0" applyFont="1" applyFill="1" applyBorder="1" applyAlignment="1">
      <alignment horizontal="right" vertical="center" wrapText="1"/>
    </xf>
    <xf numFmtId="0" fontId="17" fillId="2" borderId="0" xfId="0" applyFont="1" applyFill="1" applyBorder="1" applyAlignment="1">
      <alignment vertical="center" wrapText="1"/>
    </xf>
    <xf numFmtId="0" fontId="8" fillId="3" borderId="2" xfId="0" applyFont="1" applyFill="1" applyBorder="1" applyAlignment="1">
      <alignment horizontal="center" vertical="center" wrapText="1"/>
    </xf>
    <xf numFmtId="0" fontId="0" fillId="3" borderId="0" xfId="0" applyFill="1" applyBorder="1" applyAlignment="1">
      <alignment vertical="center"/>
    </xf>
    <xf numFmtId="0" fontId="8" fillId="3" borderId="0" xfId="0" applyFont="1" applyFill="1" applyBorder="1" applyAlignment="1">
      <alignment vertical="top" wrapText="1"/>
    </xf>
    <xf numFmtId="0" fontId="0" fillId="3" borderId="0" xfId="0" applyFill="1" applyBorder="1" applyAlignment="1">
      <alignment vertical="top" wrapText="1"/>
    </xf>
    <xf numFmtId="0" fontId="8" fillId="3" borderId="3" xfId="0" applyFont="1" applyFill="1" applyBorder="1" applyAlignment="1">
      <alignment horizontal="right" vertical="center" wrapText="1"/>
    </xf>
    <xf numFmtId="0" fontId="8" fillId="3" borderId="0" xfId="0" applyFont="1" applyFill="1" applyBorder="1" applyAlignment="1">
      <alignment horizontal="left" vertical="center"/>
    </xf>
    <xf numFmtId="0" fontId="0" fillId="3" borderId="22" xfId="0"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3" borderId="0" xfId="0" applyFill="1"/>
    <xf numFmtId="0" fontId="8" fillId="3" borderId="2" xfId="0" applyFont="1" applyFill="1" applyBorder="1" applyAlignment="1" applyProtection="1">
      <alignment horizontal="center" vertical="center" wrapText="1"/>
    </xf>
    <xf numFmtId="0" fontId="0" fillId="0" borderId="0" xfId="0" applyProtection="1">
      <protection locked="0"/>
    </xf>
    <xf numFmtId="0" fontId="0" fillId="3" borderId="21" xfId="0" applyFill="1" applyBorder="1" applyAlignment="1" applyProtection="1">
      <alignment horizontal="center" vertical="center" wrapText="1"/>
    </xf>
    <xf numFmtId="0" fontId="8" fillId="3" borderId="4" xfId="0" applyFont="1" applyFill="1" applyBorder="1" applyAlignment="1"/>
    <xf numFmtId="0" fontId="0" fillId="3" borderId="4" xfId="0" applyFill="1" applyBorder="1" applyAlignment="1" applyProtection="1">
      <alignment horizontal="center" vertical="center" wrapText="1"/>
    </xf>
    <xf numFmtId="0" fontId="0" fillId="3" borderId="0" xfId="0" applyFill="1" applyAlignment="1">
      <alignment vertical="center" wrapText="1"/>
    </xf>
    <xf numFmtId="165" fontId="15" fillId="3" borderId="2"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top" wrapText="1"/>
    </xf>
    <xf numFmtId="0" fontId="0" fillId="0" borderId="0" xfId="0" applyBorder="1" applyAlignment="1">
      <alignment vertical="top" wrapText="1"/>
    </xf>
    <xf numFmtId="0" fontId="0" fillId="0" borderId="0" xfId="0" applyAlignment="1">
      <alignment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3" borderId="0" xfId="0" applyFont="1" applyFill="1" applyBorder="1" applyAlignment="1">
      <alignment horizontal="right" vertical="top" wrapText="1"/>
    </xf>
    <xf numFmtId="0" fontId="0" fillId="0" borderId="0" xfId="0" applyAlignment="1">
      <alignment wrapText="1"/>
    </xf>
    <xf numFmtId="0" fontId="17" fillId="2" borderId="0"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0" fillId="0" borderId="0" xfId="0" applyAlignment="1">
      <alignment horizontal="right" vertical="center" wrapText="1"/>
    </xf>
    <xf numFmtId="0" fontId="17" fillId="2" borderId="0" xfId="0" applyFont="1" applyFill="1" applyBorder="1" applyAlignment="1">
      <alignment vertical="center" wrapText="1"/>
    </xf>
    <xf numFmtId="0" fontId="18" fillId="2" borderId="0" xfId="0" applyFont="1" applyFill="1" applyBorder="1" applyAlignment="1">
      <alignment vertical="center" wrapText="1"/>
    </xf>
    <xf numFmtId="0" fontId="0" fillId="0" borderId="0" xfId="0" applyAlignment="1">
      <alignment vertical="center" wrapText="1"/>
    </xf>
    <xf numFmtId="0" fontId="9" fillId="3" borderId="0" xfId="0" applyFont="1" applyFill="1" applyBorder="1" applyAlignment="1">
      <alignment horizontal="right" vertical="center" wrapText="1"/>
    </xf>
    <xf numFmtId="0" fontId="8" fillId="3" borderId="0" xfId="0" applyFont="1" applyFill="1" applyBorder="1" applyAlignment="1">
      <alignment vertical="center" wrapText="1"/>
    </xf>
    <xf numFmtId="0" fontId="8" fillId="3" borderId="13" xfId="0" applyFont="1" applyFill="1" applyBorder="1" applyAlignment="1">
      <alignment vertical="center" wrapText="1"/>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protection locked="0"/>
    </xf>
    <xf numFmtId="0" fontId="2" fillId="3" borderId="0" xfId="0" applyFont="1" applyFill="1" applyBorder="1" applyAlignment="1">
      <alignment horizontal="right" vertical="center" wrapText="1"/>
    </xf>
    <xf numFmtId="0" fontId="8" fillId="3" borderId="0" xfId="0" applyFont="1" applyFill="1" applyBorder="1" applyAlignment="1">
      <alignment horizontal="right" vertical="top" wrapText="1"/>
    </xf>
    <xf numFmtId="0" fontId="7" fillId="3" borderId="0" xfId="0" applyFont="1" applyFill="1" applyBorder="1" applyAlignment="1">
      <alignment vertical="center" wrapText="1"/>
    </xf>
    <xf numFmtId="0" fontId="7" fillId="3" borderId="0" xfId="0" applyFont="1" applyFill="1" applyBorder="1" applyAlignment="1">
      <alignment vertical="center"/>
    </xf>
    <xf numFmtId="0" fontId="8" fillId="3" borderId="1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9" fillId="3" borderId="1" xfId="0" applyFont="1" applyFill="1" applyBorder="1" applyAlignment="1">
      <alignment vertical="center" wrapText="1"/>
    </xf>
    <xf numFmtId="0" fontId="8" fillId="3" borderId="1" xfId="0" applyFont="1" applyFill="1" applyBorder="1" applyAlignment="1">
      <alignment vertical="center" wrapText="1"/>
    </xf>
    <xf numFmtId="0" fontId="0" fillId="3" borderId="4" xfId="0" applyFill="1" applyBorder="1" applyAlignment="1">
      <alignmen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horizontal="right" vertical="center" wrapText="1"/>
    </xf>
    <xf numFmtId="0" fontId="9" fillId="3" borderId="0" xfId="0" applyFont="1" applyFill="1" applyBorder="1" applyAlignment="1">
      <alignment horizontal="left" vertical="center" wrapText="1"/>
    </xf>
    <xf numFmtId="0" fontId="8" fillId="3" borderId="0" xfId="0" applyFont="1" applyFill="1" applyBorder="1" applyAlignment="1">
      <alignment vertical="center"/>
    </xf>
    <xf numFmtId="0" fontId="9" fillId="3" borderId="16" xfId="0" applyFont="1" applyFill="1" applyBorder="1" applyAlignment="1">
      <alignment horizontal="right" vertical="center" wrapText="1"/>
    </xf>
    <xf numFmtId="0" fontId="8" fillId="3" borderId="3" xfId="0" applyFont="1" applyFill="1" applyBorder="1" applyAlignment="1">
      <alignment vertical="center" wrapText="1"/>
    </xf>
    <xf numFmtId="0" fontId="8" fillId="0" borderId="5"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0" xfId="0" applyFont="1" applyFill="1" applyBorder="1" applyAlignment="1">
      <alignment vertical="center" wrapText="1"/>
    </xf>
    <xf numFmtId="0" fontId="17" fillId="2" borderId="0" xfId="0" applyFont="1" applyFill="1" applyAlignment="1">
      <alignment vertical="center" wrapText="1"/>
    </xf>
    <xf numFmtId="0" fontId="8" fillId="0" borderId="0" xfId="0" applyFont="1" applyAlignment="1">
      <alignment horizontal="right" vertical="center" wrapText="1"/>
    </xf>
    <xf numFmtId="0" fontId="24" fillId="3" borderId="0" xfId="1" applyFill="1" applyBorder="1" applyAlignment="1" applyProtection="1">
      <alignment vertical="center" wrapText="1"/>
      <protection locked="0"/>
    </xf>
    <xf numFmtId="0" fontId="24" fillId="0" borderId="0" xfId="1" applyAlignment="1" applyProtection="1">
      <alignment vertical="center" wrapText="1"/>
      <protection locked="0"/>
    </xf>
    <xf numFmtId="0" fontId="0" fillId="3" borderId="10" xfId="0" applyFill="1" applyBorder="1" applyAlignment="1">
      <alignment vertical="center" wrapText="1"/>
    </xf>
    <xf numFmtId="0" fontId="0" fillId="3" borderId="11" xfId="0" applyFill="1" applyBorder="1" applyAlignment="1">
      <alignment vertical="center" wrapText="1"/>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3" borderId="0" xfId="0" applyFill="1" applyBorder="1" applyAlignment="1">
      <alignment vertical="center" wrapText="1"/>
    </xf>
    <xf numFmtId="0" fontId="25" fillId="3" borderId="0" xfId="1" applyFont="1" applyFill="1" applyBorder="1" applyAlignment="1" applyProtection="1">
      <alignment vertical="top" wrapText="1"/>
      <protection locked="0"/>
    </xf>
    <xf numFmtId="0" fontId="8" fillId="0" borderId="0" xfId="0" applyFont="1" applyAlignment="1" applyProtection="1">
      <alignment vertical="top" wrapText="1"/>
      <protection locked="0"/>
    </xf>
    <xf numFmtId="0" fontId="8" fillId="3" borderId="0" xfId="0" applyFont="1" applyFill="1" applyAlignment="1">
      <alignment vertical="top" wrapText="1"/>
    </xf>
    <xf numFmtId="0" fontId="0" fillId="0" borderId="0" xfId="0" applyAlignment="1">
      <alignment vertical="top" wrapText="1"/>
    </xf>
    <xf numFmtId="0" fontId="24" fillId="3" borderId="0" xfId="1" applyFill="1" applyAlignment="1" applyProtection="1">
      <alignment vertical="top" wrapText="1"/>
      <protection locked="0"/>
    </xf>
    <xf numFmtId="0" fontId="9" fillId="3" borderId="21" xfId="0" applyFont="1" applyFill="1" applyBorder="1" applyAlignment="1">
      <alignment vertical="center" wrapText="1"/>
    </xf>
    <xf numFmtId="0" fontId="8" fillId="3" borderId="21" xfId="0" applyFont="1" applyFill="1" applyBorder="1" applyAlignment="1">
      <alignment vertical="center"/>
    </xf>
    <xf numFmtId="0" fontId="8" fillId="3" borderId="4" xfId="0" applyFont="1" applyFill="1" applyBorder="1" applyAlignment="1">
      <alignment vertical="center"/>
    </xf>
    <xf numFmtId="0" fontId="9" fillId="3" borderId="12" xfId="0" applyFont="1" applyFill="1"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8" fillId="3" borderId="2" xfId="0" applyFont="1" applyFill="1" applyBorder="1" applyAlignment="1">
      <alignment horizontal="center" vertical="center"/>
    </xf>
    <xf numFmtId="0" fontId="9" fillId="3" borderId="0" xfId="0" applyFont="1" applyFill="1" applyBorder="1" applyAlignment="1">
      <alignment horizontal="left" vertical="center"/>
    </xf>
    <xf numFmtId="0" fontId="8"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0" xfId="0" applyFont="1" applyFill="1" applyBorder="1" applyAlignment="1">
      <alignment vertical="top"/>
    </xf>
    <xf numFmtId="0" fontId="0" fillId="3" borderId="0" xfId="0" applyFill="1" applyBorder="1" applyAlignment="1">
      <alignment vertical="top"/>
    </xf>
    <xf numFmtId="0" fontId="0" fillId="3" borderId="4" xfId="0" applyFill="1" applyBorder="1" applyAlignment="1">
      <alignment vertical="top"/>
    </xf>
    <xf numFmtId="0" fontId="8" fillId="3" borderId="5" xfId="0" applyFon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9" fillId="3" borderId="12" xfId="0" applyFont="1" applyFill="1" applyBorder="1" applyAlignment="1">
      <alignment horizontal="left" vertical="center" wrapText="1"/>
    </xf>
    <xf numFmtId="0" fontId="0" fillId="3" borderId="12" xfId="0" applyFill="1" applyBorder="1" applyAlignment="1">
      <alignment vertical="center"/>
    </xf>
    <xf numFmtId="0" fontId="8" fillId="0" borderId="1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0" fillId="3" borderId="0" xfId="0" applyFill="1" applyBorder="1" applyAlignment="1"/>
    <xf numFmtId="0" fontId="25" fillId="3" borderId="0" xfId="1" applyFont="1" applyFill="1" applyBorder="1" applyAlignment="1" applyProtection="1">
      <alignment horizontal="left" vertical="center" wrapText="1"/>
      <protection locked="0"/>
    </xf>
    <xf numFmtId="0" fontId="25" fillId="0" borderId="0" xfId="1" applyFont="1" applyAlignment="1" applyProtection="1">
      <alignment vertical="center" wrapText="1"/>
      <protection locked="0"/>
    </xf>
    <xf numFmtId="0" fontId="24" fillId="3" borderId="0" xfId="1" applyFill="1" applyBorder="1" applyAlignment="1" applyProtection="1">
      <alignment vertical="top" wrapText="1"/>
      <protection locked="0"/>
    </xf>
    <xf numFmtId="0" fontId="24" fillId="0" borderId="0" xfId="1" applyAlignment="1" applyProtection="1">
      <alignment vertical="top" wrapText="1"/>
      <protection locked="0"/>
    </xf>
    <xf numFmtId="0" fontId="0" fillId="3" borderId="2" xfId="0" applyFill="1" applyBorder="1" applyAlignment="1">
      <alignment vertical="center" wrapText="1"/>
    </xf>
    <xf numFmtId="0" fontId="0" fillId="0" borderId="2" xfId="0" applyBorder="1" applyAlignment="1">
      <alignment vertical="center" wrapText="1"/>
    </xf>
    <xf numFmtId="0" fontId="0" fillId="0" borderId="2"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8" fillId="3" borderId="3" xfId="0" applyFont="1" applyFill="1" applyBorder="1" applyAlignment="1">
      <alignment horizontal="right" vertical="center" wrapText="1"/>
    </xf>
    <xf numFmtId="0" fontId="8" fillId="3" borderId="19" xfId="0" applyFont="1" applyFill="1" applyBorder="1" applyAlignment="1">
      <alignment horizontal="right" vertical="center" wrapText="1"/>
    </xf>
  </cellXfs>
  <cellStyles count="2">
    <cellStyle name="Link" xfId="1" builtinId="8"/>
    <cellStyle name="Standard" xfId="0" builtinId="0"/>
  </cellStyles>
  <dxfs count="3">
    <dxf>
      <font>
        <strike/>
        <condense val="0"/>
        <extend val="0"/>
      </font>
    </dxf>
    <dxf>
      <font>
        <strike/>
        <condense val="0"/>
        <extend val="0"/>
      </font>
    </dxf>
    <dxf>
      <font>
        <strike/>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6F0FA"/>
      <rgbColor rgb="009BC8E6"/>
      <rgbColor rgb="000096D2"/>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8E5EF"/>
      <color rgb="FF009AD1"/>
      <color rgb="FF59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409575</xdr:colOff>
          <xdr:row>6</xdr:row>
          <xdr:rowOff>219075</xdr:rowOff>
        </xdr:from>
        <xdr:to>
          <xdr:col>7</xdr:col>
          <xdr:colOff>0</xdr:colOff>
          <xdr:row>7</xdr:row>
          <xdr:rowOff>266700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xdr:row>
          <xdr:rowOff>0</xdr:rowOff>
        </xdr:from>
        <xdr:to>
          <xdr:col>7</xdr:col>
          <xdr:colOff>0</xdr:colOff>
          <xdr:row>9</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xdr:row>
          <xdr:rowOff>219075</xdr:rowOff>
        </xdr:from>
        <xdr:to>
          <xdr:col>9</xdr:col>
          <xdr:colOff>38100</xdr:colOff>
          <xdr:row>7</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7</xdr:row>
          <xdr:rowOff>295275</xdr:rowOff>
        </xdr:from>
        <xdr:to>
          <xdr:col>9</xdr:col>
          <xdr:colOff>38100</xdr:colOff>
          <xdr:row>9</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12</xdr:row>
          <xdr:rowOff>304800</xdr:rowOff>
        </xdr:from>
        <xdr:to>
          <xdr:col>16</xdr:col>
          <xdr:colOff>9525</xdr:colOff>
          <xdr:row>14</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13</xdr:row>
          <xdr:rowOff>304800</xdr:rowOff>
        </xdr:from>
        <xdr:to>
          <xdr:col>16</xdr:col>
          <xdr:colOff>9525</xdr:colOff>
          <xdr:row>15</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14</xdr:row>
          <xdr:rowOff>295275</xdr:rowOff>
        </xdr:from>
        <xdr:to>
          <xdr:col>16</xdr:col>
          <xdr:colOff>9525</xdr:colOff>
          <xdr:row>16</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15</xdr:row>
          <xdr:rowOff>304800</xdr:rowOff>
        </xdr:from>
        <xdr:to>
          <xdr:col>16</xdr:col>
          <xdr:colOff>9525</xdr:colOff>
          <xdr:row>17</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16</xdr:row>
          <xdr:rowOff>304800</xdr:rowOff>
        </xdr:from>
        <xdr:to>
          <xdr:col>16</xdr:col>
          <xdr:colOff>9525</xdr:colOff>
          <xdr:row>18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17</xdr:row>
          <xdr:rowOff>295275</xdr:rowOff>
        </xdr:from>
        <xdr:to>
          <xdr:col>16</xdr:col>
          <xdr:colOff>9525</xdr:colOff>
          <xdr:row>19</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304800</xdr:rowOff>
        </xdr:from>
        <xdr:to>
          <xdr:col>16</xdr:col>
          <xdr:colOff>9525</xdr:colOff>
          <xdr:row>20</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0</xdr:rowOff>
        </xdr:from>
        <xdr:to>
          <xdr:col>16</xdr:col>
          <xdr:colOff>9525</xdr:colOff>
          <xdr:row>21</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uni-konstanz.de/lehren/regularien/lehrverpflichtung/" TargetMode="Externa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88"/>
  <sheetViews>
    <sheetView showGridLines="0" showZeros="0" tabSelected="1" view="pageBreakPreview" zoomScale="95" zoomScaleNormal="95" zoomScaleSheetLayoutView="95" zoomScalePageLayoutView="75" workbookViewId="0">
      <selection activeCell="G4" sqref="G4:H4"/>
    </sheetView>
  </sheetViews>
  <sheetFormatPr baseColWidth="10" defaultColWidth="8.5703125" defaultRowHeight="12.75" x14ac:dyDescent="0.2"/>
  <cols>
    <col min="1" max="1" width="2.7109375" style="1" customWidth="1"/>
    <col min="2" max="3" width="5.7109375" style="1" customWidth="1"/>
    <col min="4" max="7" width="10.7109375" style="1" customWidth="1"/>
    <col min="8" max="8" width="51.28515625" style="1" customWidth="1"/>
    <col min="9" max="13" width="10.7109375" style="1" customWidth="1"/>
    <col min="14" max="14" width="10.7109375" style="2" customWidth="1"/>
    <col min="15" max="15" width="2.7109375" style="2" customWidth="1"/>
    <col min="16" max="16" width="5.7109375" style="19" customWidth="1"/>
    <col min="17" max="17" width="2.7109375" style="1" customWidth="1"/>
    <col min="18" max="16384" width="8.5703125" style="1"/>
  </cols>
  <sheetData>
    <row r="1" spans="1:17" ht="15" customHeight="1" x14ac:dyDescent="0.2">
      <c r="A1" s="22"/>
      <c r="B1" s="22"/>
      <c r="C1" s="22"/>
      <c r="D1" s="22"/>
      <c r="E1" s="22"/>
      <c r="F1" s="22"/>
      <c r="G1" s="22"/>
      <c r="H1" s="22"/>
      <c r="I1" s="22"/>
      <c r="J1" s="22"/>
      <c r="K1" s="22"/>
      <c r="L1" s="22"/>
      <c r="M1" s="22"/>
      <c r="N1" s="23"/>
      <c r="O1" s="23"/>
      <c r="P1" s="24"/>
      <c r="Q1" s="93"/>
    </row>
    <row r="2" spans="1:17" s="9" customFormat="1" ht="24.95" customHeight="1" x14ac:dyDescent="0.2">
      <c r="A2" s="25"/>
      <c r="B2" s="116" t="s">
        <v>60</v>
      </c>
      <c r="C2" s="117"/>
      <c r="D2" s="117"/>
      <c r="E2" s="117"/>
      <c r="F2" s="117"/>
      <c r="G2" s="118"/>
      <c r="H2" s="21"/>
      <c r="I2" s="20"/>
      <c r="J2" s="21"/>
      <c r="K2" s="20"/>
      <c r="L2" s="113" t="s">
        <v>61</v>
      </c>
      <c r="M2" s="114"/>
      <c r="N2" s="114"/>
      <c r="O2" s="115"/>
      <c r="P2" s="115"/>
      <c r="Q2" s="25"/>
    </row>
    <row r="3" spans="1:17" ht="15" customHeight="1" x14ac:dyDescent="0.2">
      <c r="A3" s="22"/>
      <c r="B3" s="22"/>
      <c r="C3" s="22"/>
      <c r="D3" s="22"/>
      <c r="E3" s="22"/>
      <c r="F3" s="22"/>
      <c r="G3" s="22"/>
      <c r="H3" s="22"/>
      <c r="I3" s="22"/>
      <c r="J3" s="22"/>
      <c r="K3" s="22"/>
      <c r="L3" s="22"/>
      <c r="M3" s="22"/>
      <c r="N3" s="23"/>
      <c r="O3" s="23"/>
      <c r="P3" s="24"/>
      <c r="Q3" s="82"/>
    </row>
    <row r="4" spans="1:17" ht="24.95" customHeight="1" x14ac:dyDescent="0.2">
      <c r="A4" s="22"/>
      <c r="B4" s="109" t="s">
        <v>81</v>
      </c>
      <c r="C4" s="110"/>
      <c r="D4" s="98"/>
      <c r="E4" s="119" t="s">
        <v>85</v>
      </c>
      <c r="F4" s="125"/>
      <c r="G4" s="122"/>
      <c r="H4" s="123"/>
      <c r="I4" s="119" t="s">
        <v>91</v>
      </c>
      <c r="J4" s="120"/>
      <c r="K4" s="120"/>
      <c r="L4" s="120"/>
      <c r="M4" s="121"/>
      <c r="N4" s="15"/>
      <c r="O4" s="35"/>
      <c r="P4" s="36"/>
      <c r="Q4" s="82"/>
    </row>
    <row r="5" spans="1:17" ht="15" customHeight="1" thickBot="1" x14ac:dyDescent="0.25">
      <c r="A5" s="22"/>
      <c r="B5" s="27"/>
      <c r="C5" s="28"/>
      <c r="D5" s="28"/>
      <c r="E5" s="28"/>
      <c r="F5" s="28"/>
      <c r="G5" s="28"/>
      <c r="H5" s="28"/>
      <c r="I5" s="22"/>
      <c r="J5" s="29"/>
      <c r="K5" s="22"/>
      <c r="L5" s="22"/>
      <c r="M5" s="22"/>
      <c r="N5" s="30"/>
      <c r="O5" s="30"/>
      <c r="P5" s="31"/>
      <c r="Q5" s="82"/>
    </row>
    <row r="6" spans="1:17" ht="24.95" customHeight="1" thickBot="1" x14ac:dyDescent="0.25">
      <c r="A6" s="22"/>
      <c r="B6" s="109" t="s">
        <v>82</v>
      </c>
      <c r="C6" s="110"/>
      <c r="D6" s="98"/>
      <c r="E6" s="119" t="s">
        <v>0</v>
      </c>
      <c r="F6" s="125"/>
      <c r="G6" s="124"/>
      <c r="H6" s="124"/>
      <c r="I6" s="111" t="s">
        <v>90</v>
      </c>
      <c r="J6" s="112"/>
      <c r="K6" s="112"/>
      <c r="L6" s="112"/>
      <c r="M6" s="112"/>
      <c r="N6" s="16"/>
      <c r="O6" s="35"/>
      <c r="P6" s="36"/>
      <c r="Q6" s="82"/>
    </row>
    <row r="7" spans="1:17" ht="24.95" customHeight="1" x14ac:dyDescent="0.2">
      <c r="A7" s="22"/>
      <c r="B7" s="33"/>
      <c r="C7" s="33"/>
      <c r="D7" s="34"/>
      <c r="E7" s="22"/>
      <c r="F7" s="22"/>
      <c r="G7" s="22"/>
      <c r="H7" s="28"/>
      <c r="I7" s="112"/>
      <c r="J7" s="112"/>
      <c r="K7" s="112"/>
      <c r="L7" s="112"/>
      <c r="M7" s="112"/>
      <c r="N7" s="23"/>
      <c r="O7" s="23"/>
      <c r="P7" s="24"/>
      <c r="Q7" s="82"/>
    </row>
    <row r="8" spans="1:17" ht="24.95" customHeight="1" x14ac:dyDescent="0.2">
      <c r="A8" s="22"/>
      <c r="B8" s="126" t="s">
        <v>13</v>
      </c>
      <c r="C8" s="126"/>
      <c r="D8" s="126"/>
      <c r="E8" s="126"/>
      <c r="F8" s="126"/>
      <c r="G8" s="37"/>
      <c r="H8" s="38" t="s">
        <v>20</v>
      </c>
      <c r="I8" s="37"/>
      <c r="J8" s="127" t="s">
        <v>23</v>
      </c>
      <c r="K8" s="128"/>
      <c r="L8" s="128"/>
      <c r="M8" s="128"/>
      <c r="N8" s="128"/>
      <c r="O8" s="44"/>
      <c r="P8" s="43"/>
      <c r="Q8" s="82"/>
    </row>
    <row r="9" spans="1:17" ht="24.95" customHeight="1" x14ac:dyDescent="0.2">
      <c r="A9" s="22"/>
      <c r="B9" s="33"/>
      <c r="C9" s="33"/>
      <c r="D9" s="22"/>
      <c r="E9" s="22"/>
      <c r="F9" s="22"/>
      <c r="G9" s="37"/>
      <c r="H9" s="120" t="s">
        <v>21</v>
      </c>
      <c r="I9" s="37"/>
      <c r="J9" s="81" t="s">
        <v>95</v>
      </c>
      <c r="K9" s="112"/>
      <c r="L9" s="112"/>
      <c r="M9" s="112"/>
      <c r="N9" s="112"/>
      <c r="O9" s="96"/>
      <c r="P9" s="34"/>
      <c r="Q9" s="82"/>
    </row>
    <row r="10" spans="1:17" ht="15" customHeight="1" thickBot="1" x14ac:dyDescent="0.25">
      <c r="A10" s="22"/>
      <c r="B10" s="39"/>
      <c r="C10" s="39"/>
      <c r="D10" s="40"/>
      <c r="E10" s="40"/>
      <c r="F10" s="40"/>
      <c r="G10" s="41"/>
      <c r="H10" s="135"/>
      <c r="I10" s="42"/>
      <c r="J10" s="42"/>
      <c r="K10" s="42"/>
      <c r="L10" s="42"/>
      <c r="M10" s="42"/>
      <c r="N10" s="42"/>
      <c r="O10" s="67"/>
      <c r="P10" s="67"/>
      <c r="Q10" s="82"/>
    </row>
    <row r="11" spans="1:17" ht="35.1" customHeight="1" x14ac:dyDescent="0.2">
      <c r="A11" s="22"/>
      <c r="B11" s="133" t="s">
        <v>30</v>
      </c>
      <c r="C11" s="133"/>
      <c r="D11" s="133"/>
      <c r="E11" s="133"/>
      <c r="F11" s="133"/>
      <c r="G11" s="133"/>
      <c r="H11" s="134"/>
      <c r="I11" s="134"/>
      <c r="J11" s="134"/>
      <c r="K11" s="134"/>
      <c r="L11" s="134"/>
      <c r="M11" s="134"/>
      <c r="N11" s="134"/>
      <c r="O11" s="26"/>
      <c r="P11" s="45"/>
      <c r="Q11" s="82"/>
    </row>
    <row r="12" spans="1:17" s="2" customFormat="1" ht="15" customHeight="1" x14ac:dyDescent="0.2">
      <c r="A12" s="23"/>
      <c r="B12" s="151" t="s">
        <v>1</v>
      </c>
      <c r="C12" s="145" t="s">
        <v>2</v>
      </c>
      <c r="D12" s="147"/>
      <c r="E12" s="147"/>
      <c r="F12" s="147"/>
      <c r="G12" s="147"/>
      <c r="H12" s="148"/>
      <c r="I12" s="145" t="s">
        <v>32</v>
      </c>
      <c r="J12" s="132" t="s">
        <v>98</v>
      </c>
      <c r="K12" s="130" t="s">
        <v>33</v>
      </c>
      <c r="L12" s="131"/>
      <c r="M12" s="129" t="s">
        <v>86</v>
      </c>
      <c r="N12" s="129" t="s">
        <v>94</v>
      </c>
      <c r="O12" s="49"/>
      <c r="P12" s="107" t="s">
        <v>93</v>
      </c>
      <c r="Q12" s="23"/>
    </row>
    <row r="13" spans="1:17" s="2" customFormat="1" ht="24.95" customHeight="1" x14ac:dyDescent="0.2">
      <c r="A13" s="23"/>
      <c r="B13" s="151"/>
      <c r="C13" s="146"/>
      <c r="D13" s="149"/>
      <c r="E13" s="149"/>
      <c r="F13" s="149"/>
      <c r="G13" s="149"/>
      <c r="H13" s="150"/>
      <c r="I13" s="146"/>
      <c r="J13" s="108"/>
      <c r="K13" s="87" t="s">
        <v>3</v>
      </c>
      <c r="L13" s="87" t="s">
        <v>54</v>
      </c>
      <c r="M13" s="108"/>
      <c r="N13" s="108"/>
      <c r="O13" s="49"/>
      <c r="P13" s="108"/>
      <c r="Q13" s="23"/>
    </row>
    <row r="14" spans="1:17" ht="24.95" customHeight="1" x14ac:dyDescent="0.2">
      <c r="A14" s="22"/>
      <c r="B14" s="71">
        <v>1</v>
      </c>
      <c r="C14" s="142"/>
      <c r="D14" s="143"/>
      <c r="E14" s="143"/>
      <c r="F14" s="143"/>
      <c r="G14" s="143"/>
      <c r="H14" s="144"/>
      <c r="I14" s="12"/>
      <c r="J14" s="72">
        <f t="shared" ref="J14:J21" si="0">IF(I14="Exkursion",0.3,IF(OR(I14="Praktikum",I14="Sprachprakt.",I14="Sportprakt."),0.5,IF(I14="Praktikum (Kurs geteilt)","2*0,5",IF(I14="",,1))))</f>
        <v>0</v>
      </c>
      <c r="K14" s="7"/>
      <c r="L14" s="7"/>
      <c r="M14" s="7"/>
      <c r="N14" s="73">
        <f>IF(K14="",IF(J14="2*0,5",M14,M14*J14),IF(J14="2*0,5",IF(L14="Ja",IF(K14&gt;3,3/K14*M14,M14),M14/K14),IF(L14="Ja",IF(K14&gt;3,3/K14*M14*J14,M14*J14),M14*J14/K14)))</f>
        <v>0</v>
      </c>
      <c r="O14" s="46"/>
      <c r="P14" s="103"/>
      <c r="Q14" s="82"/>
    </row>
    <row r="15" spans="1:17" ht="24.95" customHeight="1" x14ac:dyDescent="0.2">
      <c r="A15" s="22"/>
      <c r="B15" s="71">
        <v>2</v>
      </c>
      <c r="C15" s="142"/>
      <c r="D15" s="143"/>
      <c r="E15" s="143"/>
      <c r="F15" s="143"/>
      <c r="G15" s="143"/>
      <c r="H15" s="144"/>
      <c r="I15" s="12"/>
      <c r="J15" s="72">
        <f>IF(I15="Exkursion",0.3,IF(OR(I15="Praktikum",I15="Sprachprakt.",I15="Sportprakt."),0.5,IF(I15="Praktikum (Kurs geteilt)","2*0,5",IF(I15="",,1))))</f>
        <v>0</v>
      </c>
      <c r="K15" s="7"/>
      <c r="L15" s="7"/>
      <c r="M15" s="7"/>
      <c r="N15" s="73">
        <f t="shared" ref="N15:N21" si="1">IF(K15="",IF(J15="2*0,5",M15,M15*J15),IF(J15="2*0,5",IF(L15="Ja",IF(K15&gt;3,3/K15*M15,M15),M15/K15),IF(L15="Ja",IF(K15&gt;3,3/K15*M15*J15,M15*J15),M15*J15/K15)))</f>
        <v>0</v>
      </c>
      <c r="O15" s="46"/>
      <c r="P15" s="80"/>
      <c r="Q15" s="82"/>
    </row>
    <row r="16" spans="1:17" ht="24.95" customHeight="1" x14ac:dyDescent="0.2">
      <c r="A16" s="22"/>
      <c r="B16" s="71">
        <v>3</v>
      </c>
      <c r="C16" s="142"/>
      <c r="D16" s="143"/>
      <c r="E16" s="143"/>
      <c r="F16" s="143"/>
      <c r="G16" s="143"/>
      <c r="H16" s="144"/>
      <c r="I16" s="12"/>
      <c r="J16" s="72">
        <f>IF(I16="Exkursion",0.3,IF(OR(I16="Praktikum",I16="Sprachprakt.",I16="Sportprakt."),0.5,IF(I16="Praktikum (Kurs geteilt)","2*0,5",IF(I16="",,1))))</f>
        <v>0</v>
      </c>
      <c r="K16" s="7"/>
      <c r="L16" s="7"/>
      <c r="M16" s="7"/>
      <c r="N16" s="73">
        <f t="shared" si="1"/>
        <v>0</v>
      </c>
      <c r="O16" s="46"/>
      <c r="P16" s="80"/>
      <c r="Q16" s="82"/>
    </row>
    <row r="17" spans="1:17" ht="24.95" customHeight="1" x14ac:dyDescent="0.2">
      <c r="A17" s="22"/>
      <c r="B17" s="71">
        <v>4</v>
      </c>
      <c r="C17" s="142"/>
      <c r="D17" s="143"/>
      <c r="E17" s="143"/>
      <c r="F17" s="143"/>
      <c r="G17" s="143"/>
      <c r="H17" s="144"/>
      <c r="I17" s="12"/>
      <c r="J17" s="72">
        <f t="shared" si="0"/>
        <v>0</v>
      </c>
      <c r="K17" s="7"/>
      <c r="L17" s="7"/>
      <c r="M17" s="7"/>
      <c r="N17" s="73">
        <f t="shared" si="1"/>
        <v>0</v>
      </c>
      <c r="O17" s="46"/>
      <c r="P17" s="80"/>
      <c r="Q17" s="82"/>
    </row>
    <row r="18" spans="1:17" ht="24.95" customHeight="1" x14ac:dyDescent="0.2">
      <c r="A18" s="22"/>
      <c r="B18" s="71">
        <v>5</v>
      </c>
      <c r="C18" s="142"/>
      <c r="D18" s="143"/>
      <c r="E18" s="143"/>
      <c r="F18" s="143"/>
      <c r="G18" s="143"/>
      <c r="H18" s="144"/>
      <c r="I18" s="12"/>
      <c r="J18" s="72">
        <f t="shared" si="0"/>
        <v>0</v>
      </c>
      <c r="K18" s="7"/>
      <c r="L18" s="7"/>
      <c r="M18" s="7"/>
      <c r="N18" s="73">
        <f t="shared" si="1"/>
        <v>0</v>
      </c>
      <c r="O18" s="46"/>
      <c r="P18" s="80"/>
      <c r="Q18" s="82"/>
    </row>
    <row r="19" spans="1:17" ht="24.95" customHeight="1" x14ac:dyDescent="0.2">
      <c r="A19" s="22"/>
      <c r="B19" s="71">
        <v>6</v>
      </c>
      <c r="C19" s="142"/>
      <c r="D19" s="143"/>
      <c r="E19" s="143"/>
      <c r="F19" s="143"/>
      <c r="G19" s="143"/>
      <c r="H19" s="144"/>
      <c r="I19" s="12"/>
      <c r="J19" s="72">
        <f t="shared" si="0"/>
        <v>0</v>
      </c>
      <c r="K19" s="7"/>
      <c r="L19" s="7"/>
      <c r="M19" s="7"/>
      <c r="N19" s="73">
        <f t="shared" si="1"/>
        <v>0</v>
      </c>
      <c r="O19" s="46"/>
      <c r="P19" s="80"/>
      <c r="Q19" s="82"/>
    </row>
    <row r="20" spans="1:17" ht="24.95" customHeight="1" x14ac:dyDescent="0.2">
      <c r="A20" s="22"/>
      <c r="B20" s="71">
        <v>7</v>
      </c>
      <c r="C20" s="142"/>
      <c r="D20" s="143"/>
      <c r="E20" s="143"/>
      <c r="F20" s="143"/>
      <c r="G20" s="143"/>
      <c r="H20" s="144"/>
      <c r="I20" s="12"/>
      <c r="J20" s="72">
        <f t="shared" si="0"/>
        <v>0</v>
      </c>
      <c r="K20" s="7"/>
      <c r="L20" s="7"/>
      <c r="M20" s="7"/>
      <c r="N20" s="73">
        <f t="shared" si="1"/>
        <v>0</v>
      </c>
      <c r="O20" s="46"/>
      <c r="P20" s="80"/>
      <c r="Q20" s="82"/>
    </row>
    <row r="21" spans="1:17" ht="24.95" customHeight="1" thickBot="1" x14ac:dyDescent="0.25">
      <c r="A21" s="22"/>
      <c r="B21" s="71">
        <v>8</v>
      </c>
      <c r="C21" s="142"/>
      <c r="D21" s="143"/>
      <c r="E21" s="143"/>
      <c r="F21" s="143"/>
      <c r="G21" s="143"/>
      <c r="H21" s="144"/>
      <c r="I21" s="12"/>
      <c r="J21" s="72">
        <f t="shared" si="0"/>
        <v>0</v>
      </c>
      <c r="K21" s="7"/>
      <c r="L21" s="7"/>
      <c r="M21" s="7"/>
      <c r="N21" s="73">
        <f t="shared" si="1"/>
        <v>0</v>
      </c>
      <c r="O21" s="46"/>
      <c r="P21" s="80"/>
      <c r="Q21" s="82"/>
    </row>
    <row r="22" spans="1:17" s="3" customFormat="1" ht="24.95" customHeight="1" x14ac:dyDescent="0.2">
      <c r="A22" s="26"/>
      <c r="B22" s="49"/>
      <c r="C22" s="49"/>
      <c r="D22" s="49"/>
      <c r="E22" s="49"/>
      <c r="F22" s="49"/>
      <c r="G22" s="49"/>
      <c r="H22" s="141"/>
      <c r="I22" s="141"/>
      <c r="J22" s="119" t="s">
        <v>19</v>
      </c>
      <c r="K22" s="119"/>
      <c r="L22" s="119"/>
      <c r="M22" s="119"/>
      <c r="N22" s="68">
        <f>SUM(N14:N21)</f>
        <v>0</v>
      </c>
      <c r="O22" s="46"/>
      <c r="P22" s="47"/>
      <c r="Q22" s="81"/>
    </row>
    <row r="23" spans="1:17" s="3" customFormat="1" ht="24.95" customHeight="1" x14ac:dyDescent="0.2">
      <c r="A23" s="26"/>
      <c r="B23" s="138" t="s">
        <v>78</v>
      </c>
      <c r="C23" s="138"/>
      <c r="D23" s="136"/>
      <c r="E23" s="136"/>
      <c r="F23" s="136"/>
      <c r="G23" s="136"/>
      <c r="H23" s="136"/>
      <c r="I23" s="120"/>
      <c r="J23" s="119" t="s">
        <v>18</v>
      </c>
      <c r="K23" s="119"/>
      <c r="L23" s="119"/>
      <c r="M23" s="137"/>
      <c r="N23" s="69">
        <f>N59</f>
        <v>0</v>
      </c>
      <c r="O23" s="46"/>
      <c r="P23" s="47"/>
      <c r="Q23" s="81"/>
    </row>
    <row r="24" spans="1:17" s="3" customFormat="1" ht="24.95" customHeight="1" x14ac:dyDescent="0.2">
      <c r="A24" s="26"/>
      <c r="B24" s="138" t="s">
        <v>31</v>
      </c>
      <c r="C24" s="138"/>
      <c r="D24" s="136"/>
      <c r="E24" s="136"/>
      <c r="F24" s="136"/>
      <c r="G24" s="136"/>
      <c r="H24" s="136"/>
      <c r="I24" s="120"/>
      <c r="J24" s="120"/>
      <c r="K24" s="120"/>
      <c r="L24" s="120"/>
      <c r="M24" s="120"/>
      <c r="N24" s="18">
        <v>0</v>
      </c>
      <c r="O24" s="48"/>
      <c r="P24" s="47"/>
      <c r="Q24" s="81"/>
    </row>
    <row r="25" spans="1:17" s="3" customFormat="1" ht="24.95" customHeight="1" thickBot="1" x14ac:dyDescent="0.25">
      <c r="A25" s="26"/>
      <c r="B25" s="138" t="s">
        <v>22</v>
      </c>
      <c r="C25" s="136"/>
      <c r="D25" s="136"/>
      <c r="E25" s="136"/>
      <c r="F25" s="136"/>
      <c r="G25" s="136"/>
      <c r="H25" s="136"/>
      <c r="I25" s="64"/>
      <c r="J25" s="119"/>
      <c r="K25" s="119"/>
      <c r="L25" s="119"/>
      <c r="M25" s="119"/>
      <c r="N25" s="14"/>
      <c r="O25" s="35"/>
      <c r="P25" s="36"/>
      <c r="Q25" s="81"/>
    </row>
    <row r="26" spans="1:17" ht="15" customHeight="1" thickBot="1" x14ac:dyDescent="0.25">
      <c r="A26" s="22"/>
      <c r="B26" s="65"/>
      <c r="C26" s="66"/>
      <c r="D26" s="66"/>
      <c r="E26" s="66"/>
      <c r="F26" s="66"/>
      <c r="G26" s="66"/>
      <c r="H26" s="66"/>
      <c r="I26" s="65"/>
      <c r="J26" s="67"/>
      <c r="K26" s="67"/>
      <c r="L26" s="67"/>
      <c r="M26" s="67"/>
      <c r="N26" s="59"/>
      <c r="O26" s="67"/>
      <c r="P26" s="67"/>
      <c r="Q26" s="82"/>
    </row>
    <row r="27" spans="1:17" ht="15" customHeight="1" thickBot="1" x14ac:dyDescent="0.25">
      <c r="A27" s="22"/>
      <c r="B27" s="55"/>
      <c r="C27" s="63"/>
      <c r="D27" s="63"/>
      <c r="E27" s="63"/>
      <c r="F27" s="63"/>
      <c r="G27" s="63"/>
      <c r="H27" s="63"/>
      <c r="I27" s="55"/>
      <c r="J27" s="56"/>
      <c r="K27" s="56"/>
      <c r="L27" s="56"/>
      <c r="M27" s="56"/>
      <c r="N27" s="30"/>
      <c r="O27" s="30"/>
      <c r="P27" s="31"/>
      <c r="Q27" s="82"/>
    </row>
    <row r="28" spans="1:17" s="3" customFormat="1" ht="24.95" customHeight="1" thickBot="1" x14ac:dyDescent="0.25">
      <c r="A28" s="26"/>
      <c r="B28" s="136" t="s">
        <v>8</v>
      </c>
      <c r="C28" s="136"/>
      <c r="D28" s="13"/>
      <c r="E28" s="137" t="s">
        <v>9</v>
      </c>
      <c r="F28" s="120"/>
      <c r="G28" s="120"/>
      <c r="H28" s="8"/>
      <c r="I28" s="119" t="s">
        <v>29</v>
      </c>
      <c r="J28" s="119"/>
      <c r="K28" s="119"/>
      <c r="L28" s="119"/>
      <c r="M28" s="140"/>
      <c r="N28" s="60">
        <f>SUM(N22:N25)</f>
        <v>0</v>
      </c>
      <c r="O28" s="46"/>
      <c r="P28" s="47"/>
      <c r="Q28" s="81"/>
    </row>
    <row r="29" spans="1:17" s="3" customFormat="1" ht="15" customHeight="1" thickBot="1" x14ac:dyDescent="0.25">
      <c r="A29" s="26"/>
      <c r="B29" s="26"/>
      <c r="C29" s="26"/>
      <c r="D29" s="26"/>
      <c r="E29" s="26"/>
      <c r="F29" s="26"/>
      <c r="G29" s="26"/>
      <c r="H29" s="26"/>
      <c r="I29" s="57"/>
      <c r="J29" s="58"/>
      <c r="K29" s="58"/>
      <c r="L29" s="58"/>
      <c r="M29" s="58"/>
      <c r="N29" s="49"/>
      <c r="O29" s="49"/>
      <c r="P29" s="50"/>
      <c r="Q29" s="81"/>
    </row>
    <row r="30" spans="1:17" s="3" customFormat="1" ht="24.95" customHeight="1" thickBot="1" x14ac:dyDescent="0.25">
      <c r="A30" s="26"/>
      <c r="B30" s="26"/>
      <c r="C30" s="26"/>
      <c r="D30" s="26"/>
      <c r="E30" s="137" t="s">
        <v>79</v>
      </c>
      <c r="F30" s="139"/>
      <c r="G30" s="139"/>
      <c r="H30" s="5"/>
      <c r="I30" s="119" t="s">
        <v>96</v>
      </c>
      <c r="J30" s="119"/>
      <c r="K30" s="119"/>
      <c r="L30" s="119"/>
      <c r="M30" s="119"/>
      <c r="N30" s="61">
        <f>N28-N6</f>
        <v>0</v>
      </c>
      <c r="O30" s="51"/>
      <c r="P30" s="52"/>
      <c r="Q30" s="81"/>
    </row>
    <row r="31" spans="1:17" s="3" customFormat="1" ht="24.95" customHeight="1" thickBot="1" x14ac:dyDescent="0.25">
      <c r="A31" s="26"/>
      <c r="B31" s="62"/>
      <c r="C31" s="62"/>
      <c r="D31" s="62"/>
      <c r="E31" s="62"/>
      <c r="F31" s="62"/>
      <c r="G31" s="62"/>
      <c r="H31" s="70"/>
      <c r="I31" s="135"/>
      <c r="J31" s="135"/>
      <c r="K31" s="135"/>
      <c r="L31" s="135"/>
      <c r="M31" s="135"/>
      <c r="N31" s="62"/>
      <c r="O31" s="67"/>
      <c r="P31" s="67"/>
      <c r="Q31" s="81"/>
    </row>
    <row r="32" spans="1:17" ht="24.95" customHeight="1" x14ac:dyDescent="0.2">
      <c r="A32" s="22"/>
      <c r="B32" s="136" t="s">
        <v>40</v>
      </c>
      <c r="C32" s="136"/>
      <c r="D32" s="136"/>
      <c r="E32" s="136"/>
      <c r="F32" s="136"/>
      <c r="G32" s="136"/>
      <c r="H32" s="136"/>
      <c r="I32" s="136"/>
      <c r="J32" s="136"/>
      <c r="K32" s="136"/>
      <c r="L32" s="136"/>
      <c r="M32" s="136"/>
      <c r="N32" s="136"/>
      <c r="O32" s="53"/>
      <c r="P32" s="54"/>
      <c r="Q32" s="82"/>
    </row>
    <row r="33" spans="1:17" ht="15" customHeight="1" x14ac:dyDescent="0.2">
      <c r="A33" s="22"/>
      <c r="B33" s="136" t="s">
        <v>28</v>
      </c>
      <c r="C33" s="136"/>
      <c r="D33" s="136"/>
      <c r="E33" s="136"/>
      <c r="F33" s="136"/>
      <c r="G33" s="136"/>
      <c r="H33" s="136"/>
      <c r="I33" s="136"/>
      <c r="J33" s="136"/>
      <c r="K33" s="136"/>
      <c r="L33" s="136"/>
      <c r="M33" s="136"/>
      <c r="N33" s="136"/>
      <c r="O33" s="53"/>
      <c r="P33" s="54"/>
      <c r="Q33" s="82"/>
    </row>
    <row r="34" spans="1:17" s="4" customFormat="1" ht="15" customHeight="1" x14ac:dyDescent="0.2">
      <c r="A34" s="82"/>
      <c r="B34" s="84"/>
      <c r="C34" s="84"/>
      <c r="D34" s="84"/>
      <c r="E34" s="84"/>
      <c r="F34" s="84"/>
      <c r="G34" s="84"/>
      <c r="H34" s="84"/>
      <c r="I34" s="84"/>
      <c r="J34" s="84"/>
      <c r="K34" s="84"/>
      <c r="L34" s="84"/>
      <c r="M34" s="84"/>
      <c r="N34" s="84"/>
      <c r="O34" s="84"/>
      <c r="P34" s="54"/>
      <c r="Q34" s="82"/>
    </row>
    <row r="35" spans="1:17" ht="15" customHeight="1" x14ac:dyDescent="0.2">
      <c r="A35" s="82"/>
      <c r="B35" s="82"/>
      <c r="C35" s="82"/>
      <c r="D35" s="82"/>
      <c r="E35" s="82"/>
      <c r="F35" s="82"/>
      <c r="G35" s="82"/>
      <c r="H35" s="82"/>
      <c r="I35" s="82"/>
      <c r="J35" s="82"/>
      <c r="K35" s="82"/>
      <c r="L35" s="82"/>
      <c r="M35" s="82"/>
      <c r="N35" s="82"/>
      <c r="O35" s="82"/>
      <c r="P35" s="24"/>
      <c r="Q35" s="82"/>
    </row>
    <row r="36" spans="1:17" ht="24.95" customHeight="1" x14ac:dyDescent="0.2">
      <c r="A36" s="25"/>
      <c r="B36" s="116" t="s">
        <v>60</v>
      </c>
      <c r="C36" s="116"/>
      <c r="D36" s="116"/>
      <c r="E36" s="116"/>
      <c r="F36" s="116"/>
      <c r="G36" s="153"/>
      <c r="H36" s="86"/>
      <c r="I36" s="86"/>
      <c r="J36" s="86"/>
      <c r="K36" s="86"/>
      <c r="L36" s="113" t="s">
        <v>62</v>
      </c>
      <c r="M36" s="153"/>
      <c r="N36" s="153"/>
      <c r="O36" s="118"/>
      <c r="P36" s="118"/>
      <c r="Q36" s="82"/>
    </row>
    <row r="37" spans="1:17" ht="15" customHeight="1" x14ac:dyDescent="0.2">
      <c r="A37" s="82"/>
      <c r="B37" s="137" t="s">
        <v>88</v>
      </c>
      <c r="C37" s="154"/>
      <c r="D37" s="154"/>
      <c r="E37" s="155" t="s">
        <v>107</v>
      </c>
      <c r="F37" s="156"/>
      <c r="G37" s="156"/>
      <c r="H37" s="156"/>
      <c r="I37" s="82"/>
      <c r="J37" s="137"/>
      <c r="K37" s="115"/>
      <c r="L37" s="115"/>
      <c r="M37" s="118"/>
      <c r="N37" s="189"/>
      <c r="O37" s="190"/>
      <c r="P37" s="190"/>
      <c r="Q37" s="82"/>
    </row>
    <row r="38" spans="1:17" ht="24.95" customHeight="1" x14ac:dyDescent="0.2">
      <c r="A38" s="82"/>
      <c r="B38" s="152" t="s">
        <v>63</v>
      </c>
      <c r="C38" s="152"/>
      <c r="D38" s="120"/>
      <c r="E38" s="120"/>
      <c r="F38" s="120"/>
      <c r="G38" s="120"/>
      <c r="H38" s="120"/>
      <c r="I38" s="120"/>
      <c r="J38" s="120"/>
      <c r="K38" s="120"/>
      <c r="L38" s="120"/>
      <c r="M38" s="120"/>
      <c r="N38" s="120"/>
      <c r="O38" s="81"/>
      <c r="P38" s="24"/>
      <c r="Q38" s="82"/>
    </row>
    <row r="39" spans="1:17" ht="15" customHeight="1" x14ac:dyDescent="0.2">
      <c r="A39" s="82"/>
      <c r="B39" s="32" t="s">
        <v>34</v>
      </c>
      <c r="C39" s="120" t="s">
        <v>25</v>
      </c>
      <c r="D39" s="161"/>
      <c r="E39" s="161"/>
      <c r="F39" s="161"/>
      <c r="G39" s="161"/>
      <c r="H39" s="161"/>
      <c r="I39" s="161"/>
      <c r="J39" s="161"/>
      <c r="K39" s="161"/>
      <c r="L39" s="161"/>
      <c r="M39" s="161"/>
      <c r="N39" s="161"/>
      <c r="O39" s="118"/>
      <c r="P39" s="118"/>
      <c r="Q39" s="82"/>
    </row>
    <row r="40" spans="1:17" ht="24.95" customHeight="1" x14ac:dyDescent="0.2">
      <c r="A40" s="82"/>
      <c r="B40" s="49" t="s">
        <v>35</v>
      </c>
      <c r="C40" s="120" t="s">
        <v>26</v>
      </c>
      <c r="D40" s="161"/>
      <c r="E40" s="161"/>
      <c r="F40" s="161"/>
      <c r="G40" s="161"/>
      <c r="H40" s="161"/>
      <c r="I40" s="161"/>
      <c r="J40" s="161"/>
      <c r="K40" s="161"/>
      <c r="L40" s="161"/>
      <c r="M40" s="161"/>
      <c r="N40" s="161"/>
      <c r="O40" s="118"/>
      <c r="P40" s="118"/>
      <c r="Q40" s="82"/>
    </row>
    <row r="41" spans="1:17" ht="24.95" customHeight="1" x14ac:dyDescent="0.2">
      <c r="A41" s="82"/>
      <c r="B41" s="32" t="s">
        <v>36</v>
      </c>
      <c r="C41" s="120" t="s">
        <v>27</v>
      </c>
      <c r="D41" s="161"/>
      <c r="E41" s="161"/>
      <c r="F41" s="161"/>
      <c r="G41" s="161"/>
      <c r="H41" s="161"/>
      <c r="I41" s="161"/>
      <c r="J41" s="161"/>
      <c r="K41" s="161"/>
      <c r="L41" s="161"/>
      <c r="M41" s="161"/>
      <c r="N41" s="161"/>
      <c r="O41" s="118"/>
      <c r="P41" s="118"/>
      <c r="Q41" s="82"/>
    </row>
    <row r="42" spans="1:17" ht="24.95" customHeight="1" x14ac:dyDescent="0.2">
      <c r="A42" s="82"/>
      <c r="B42" s="32" t="s">
        <v>37</v>
      </c>
      <c r="C42" s="120" t="s">
        <v>89</v>
      </c>
      <c r="D42" s="118"/>
      <c r="E42" s="118"/>
      <c r="F42" s="118"/>
      <c r="G42" s="118"/>
      <c r="H42" s="118"/>
      <c r="I42" s="118"/>
      <c r="J42" s="118"/>
      <c r="K42" s="118"/>
      <c r="L42" s="191"/>
      <c r="M42" s="192"/>
      <c r="N42" s="192"/>
      <c r="O42" s="192"/>
      <c r="P42" s="192"/>
      <c r="Q42" s="82"/>
    </row>
    <row r="43" spans="1:17" ht="24.95" customHeight="1" x14ac:dyDescent="0.2">
      <c r="A43" s="82"/>
      <c r="B43" s="32" t="s">
        <v>38</v>
      </c>
      <c r="C43" s="120" t="s">
        <v>87</v>
      </c>
      <c r="D43" s="161"/>
      <c r="E43" s="161"/>
      <c r="F43" s="161"/>
      <c r="G43" s="161"/>
      <c r="H43" s="161"/>
      <c r="I43" s="161"/>
      <c r="J43" s="161"/>
      <c r="K43" s="118"/>
      <c r="L43" s="162"/>
      <c r="M43" s="163"/>
      <c r="N43" s="163"/>
      <c r="O43" s="82"/>
      <c r="P43" s="24"/>
      <c r="Q43" s="82"/>
    </row>
    <row r="44" spans="1:17" s="105" customFormat="1" ht="24.95" customHeight="1" x14ac:dyDescent="0.2">
      <c r="A44" s="90"/>
      <c r="B44" s="32" t="s">
        <v>80</v>
      </c>
      <c r="C44" s="164" t="s">
        <v>97</v>
      </c>
      <c r="D44" s="165"/>
      <c r="E44" s="165"/>
      <c r="F44" s="165"/>
      <c r="G44" s="165"/>
      <c r="H44" s="165"/>
      <c r="I44" s="165"/>
      <c r="J44" s="165"/>
      <c r="K44" s="165"/>
      <c r="L44" s="166"/>
      <c r="M44" s="166"/>
      <c r="N44" s="166"/>
      <c r="O44" s="89"/>
      <c r="P44" s="104"/>
      <c r="Q44" s="90"/>
    </row>
    <row r="45" spans="1:17" ht="24.95" customHeight="1" x14ac:dyDescent="0.2">
      <c r="A45" s="82"/>
      <c r="B45" s="134" t="s">
        <v>39</v>
      </c>
      <c r="C45" s="134"/>
      <c r="D45" s="134"/>
      <c r="E45" s="134"/>
      <c r="F45" s="134"/>
      <c r="G45" s="134"/>
      <c r="H45" s="134"/>
      <c r="I45" s="120"/>
      <c r="J45" s="120"/>
      <c r="K45" s="120"/>
      <c r="L45" s="120"/>
      <c r="M45" s="120"/>
      <c r="N45" s="120"/>
      <c r="O45" s="49"/>
      <c r="P45" s="24"/>
      <c r="Q45" s="82"/>
    </row>
    <row r="46" spans="1:17" ht="15" customHeight="1" x14ac:dyDescent="0.2">
      <c r="A46" s="82"/>
      <c r="B46" s="74" t="s">
        <v>1</v>
      </c>
      <c r="C46" s="130" t="s">
        <v>14</v>
      </c>
      <c r="D46" s="157"/>
      <c r="E46" s="157"/>
      <c r="F46" s="157"/>
      <c r="G46" s="157"/>
      <c r="H46" s="158"/>
      <c r="I46" s="151" t="s">
        <v>15</v>
      </c>
      <c r="J46" s="193"/>
      <c r="K46" s="193"/>
      <c r="L46" s="193"/>
      <c r="M46" s="193"/>
      <c r="N46" s="193"/>
      <c r="O46" s="194"/>
      <c r="P46" s="194"/>
      <c r="Q46" s="82"/>
    </row>
    <row r="47" spans="1:17" ht="24.95" customHeight="1" x14ac:dyDescent="0.2">
      <c r="A47" s="23"/>
      <c r="B47" s="97">
        <v>1</v>
      </c>
      <c r="C47" s="142"/>
      <c r="D47" s="159"/>
      <c r="E47" s="159"/>
      <c r="F47" s="159"/>
      <c r="G47" s="159"/>
      <c r="H47" s="160"/>
      <c r="I47" s="195"/>
      <c r="J47" s="196"/>
      <c r="K47" s="196"/>
      <c r="L47" s="196"/>
      <c r="M47" s="196"/>
      <c r="N47" s="196"/>
      <c r="O47" s="194"/>
      <c r="P47" s="194"/>
      <c r="Q47" s="82"/>
    </row>
    <row r="48" spans="1:17" ht="24.95" customHeight="1" x14ac:dyDescent="0.2">
      <c r="A48" s="23"/>
      <c r="B48" s="97">
        <v>2</v>
      </c>
      <c r="C48" s="142"/>
      <c r="D48" s="159"/>
      <c r="E48" s="159"/>
      <c r="F48" s="159"/>
      <c r="G48" s="159"/>
      <c r="H48" s="160"/>
      <c r="I48" s="195"/>
      <c r="J48" s="196"/>
      <c r="K48" s="196"/>
      <c r="L48" s="196"/>
      <c r="M48" s="196"/>
      <c r="N48" s="196"/>
      <c r="O48" s="194"/>
      <c r="P48" s="194"/>
      <c r="Q48" s="82"/>
    </row>
    <row r="49" spans="1:17" ht="15" customHeight="1" thickBot="1" x14ac:dyDescent="0.25">
      <c r="A49" s="82"/>
      <c r="B49" s="167"/>
      <c r="C49" s="167"/>
      <c r="D49" s="168"/>
      <c r="E49" s="168"/>
      <c r="F49" s="168"/>
      <c r="G49" s="168"/>
      <c r="H49" s="168"/>
      <c r="I49" s="169"/>
      <c r="J49" s="169"/>
      <c r="K49" s="169"/>
      <c r="L49" s="169"/>
      <c r="M49" s="169"/>
      <c r="N49" s="169"/>
      <c r="O49" s="83"/>
      <c r="P49" s="99"/>
      <c r="Q49" s="82"/>
    </row>
    <row r="50" spans="1:17" ht="24.95" customHeight="1" x14ac:dyDescent="0.2">
      <c r="A50" s="82"/>
      <c r="B50" s="170" t="s">
        <v>77</v>
      </c>
      <c r="C50" s="171"/>
      <c r="D50" s="171"/>
      <c r="E50" s="171"/>
      <c r="F50" s="171"/>
      <c r="G50" s="171"/>
      <c r="H50" s="171"/>
      <c r="I50" s="171"/>
      <c r="J50" s="171"/>
      <c r="K50" s="171"/>
      <c r="L50" s="171"/>
      <c r="M50" s="171"/>
      <c r="N50" s="171"/>
      <c r="O50" s="102"/>
      <c r="P50" s="102"/>
      <c r="Q50" s="82"/>
    </row>
    <row r="51" spans="1:17" ht="24.95" customHeight="1" x14ac:dyDescent="0.2">
      <c r="A51" s="82"/>
      <c r="B51" s="118"/>
      <c r="C51" s="118"/>
      <c r="D51" s="118"/>
      <c r="E51" s="118"/>
      <c r="F51" s="118"/>
      <c r="G51" s="118"/>
      <c r="H51" s="118"/>
      <c r="I51" s="118"/>
      <c r="J51" s="118"/>
      <c r="K51" s="118"/>
      <c r="L51" s="118"/>
      <c r="M51" s="118"/>
      <c r="N51" s="118"/>
      <c r="O51" s="102"/>
      <c r="P51" s="102"/>
      <c r="Q51" s="82"/>
    </row>
    <row r="52" spans="1:17" ht="24.95" customHeight="1" x14ac:dyDescent="0.2">
      <c r="A52" s="82"/>
      <c r="B52" s="172"/>
      <c r="C52" s="172"/>
      <c r="D52" s="172"/>
      <c r="E52" s="172"/>
      <c r="F52" s="172"/>
      <c r="G52" s="172"/>
      <c r="H52" s="172"/>
      <c r="I52" s="172"/>
      <c r="J52" s="172"/>
      <c r="K52" s="172"/>
      <c r="L52" s="172"/>
      <c r="M52" s="172"/>
      <c r="N52" s="172"/>
      <c r="O52" s="102"/>
      <c r="P52" s="102"/>
      <c r="Q52" s="82"/>
    </row>
    <row r="53" spans="1:17" ht="24.95" customHeight="1" x14ac:dyDescent="0.2">
      <c r="A53" s="82"/>
      <c r="B53" s="173" t="s">
        <v>4</v>
      </c>
      <c r="C53" s="173"/>
      <c r="D53" s="173"/>
      <c r="E53" s="151" t="s">
        <v>5</v>
      </c>
      <c r="F53" s="151"/>
      <c r="G53" s="151" t="s">
        <v>6</v>
      </c>
      <c r="H53" s="151" t="s">
        <v>17</v>
      </c>
      <c r="I53" s="151"/>
      <c r="J53" s="151"/>
      <c r="K53" s="151"/>
      <c r="L53" s="151"/>
      <c r="M53" s="151"/>
      <c r="N53" s="151" t="s">
        <v>92</v>
      </c>
      <c r="O53" s="49"/>
      <c r="P53" s="24"/>
      <c r="Q53" s="82"/>
    </row>
    <row r="54" spans="1:17" ht="24.95" customHeight="1" x14ac:dyDescent="0.2">
      <c r="A54" s="82"/>
      <c r="B54" s="173"/>
      <c r="C54" s="173"/>
      <c r="D54" s="173"/>
      <c r="E54" s="87" t="s">
        <v>10</v>
      </c>
      <c r="F54" s="87" t="s">
        <v>7</v>
      </c>
      <c r="G54" s="151"/>
      <c r="H54" s="151"/>
      <c r="I54" s="151"/>
      <c r="J54" s="151"/>
      <c r="K54" s="151"/>
      <c r="L54" s="151"/>
      <c r="M54" s="151"/>
      <c r="N54" s="151"/>
      <c r="O54" s="49"/>
      <c r="P54" s="24"/>
      <c r="Q54" s="82"/>
    </row>
    <row r="55" spans="1:17" ht="24.95" customHeight="1" x14ac:dyDescent="0.2">
      <c r="A55" s="82"/>
      <c r="B55" s="181" t="s">
        <v>11</v>
      </c>
      <c r="C55" s="182"/>
      <c r="D55" s="183"/>
      <c r="E55" s="87">
        <v>0.2</v>
      </c>
      <c r="F55" s="87">
        <v>0.1</v>
      </c>
      <c r="G55" s="17"/>
      <c r="H55" s="142"/>
      <c r="I55" s="143"/>
      <c r="J55" s="143"/>
      <c r="K55" s="143"/>
      <c r="L55" s="143"/>
      <c r="M55" s="160"/>
      <c r="N55" s="79">
        <f>IF(OR($G$4="Mathematik und Statistik",$G$4="Informatik und Informationswissenschaft",$G$4="Physik",$G$4="Chemie",$G$4="Biologie",$G$4="Psychologie"),E55*G55,F55*G55)</f>
        <v>0</v>
      </c>
      <c r="O55" s="49"/>
      <c r="P55" s="24"/>
      <c r="Q55" s="82"/>
    </row>
    <row r="56" spans="1:17" ht="24.95" customHeight="1" x14ac:dyDescent="0.2">
      <c r="A56" s="82"/>
      <c r="B56" s="181" t="s">
        <v>12</v>
      </c>
      <c r="C56" s="182"/>
      <c r="D56" s="183"/>
      <c r="E56" s="87">
        <v>0.6</v>
      </c>
      <c r="F56" s="87">
        <v>0.3</v>
      </c>
      <c r="G56" s="17"/>
      <c r="H56" s="142"/>
      <c r="I56" s="143"/>
      <c r="J56" s="143"/>
      <c r="K56" s="143"/>
      <c r="L56" s="143"/>
      <c r="M56" s="160"/>
      <c r="N56" s="79">
        <f>IF(OR($G$4="Mathematik und Statistik",$G$4="Informatik und Informationswissenschaft",$G$4="Physik",$G$4="Chemie",$G$4="Biologie",$G$4="Psychologie"),E56*G56,F56*G56)</f>
        <v>0</v>
      </c>
      <c r="O56" s="49"/>
      <c r="P56" s="24"/>
      <c r="Q56" s="82"/>
    </row>
    <row r="57" spans="1:17" ht="24.95" customHeight="1" x14ac:dyDescent="0.2">
      <c r="A57" s="81"/>
      <c r="B57" s="181" t="s">
        <v>83</v>
      </c>
      <c r="C57" s="182"/>
      <c r="D57" s="183"/>
      <c r="E57" s="87">
        <v>0.4</v>
      </c>
      <c r="F57" s="87">
        <v>0.2</v>
      </c>
      <c r="G57" s="17"/>
      <c r="H57" s="142"/>
      <c r="I57" s="143"/>
      <c r="J57" s="143"/>
      <c r="K57" s="143"/>
      <c r="L57" s="143"/>
      <c r="M57" s="160"/>
      <c r="N57" s="79">
        <f>IF(OR($G$4="Mathematik und Statistik",$G$4="Informatik und Informationswissenschaft",$G$4="Physik",$G$4="Chemie",$G$4="Biologie",$G$4="Psychologie"),E57*G57,F57*G57)</f>
        <v>0</v>
      </c>
      <c r="O57" s="85"/>
      <c r="P57" s="24"/>
      <c r="Q57" s="82"/>
    </row>
    <row r="58" spans="1:17" ht="24.95" customHeight="1" x14ac:dyDescent="0.2">
      <c r="A58" s="81"/>
      <c r="B58" s="181" t="s">
        <v>16</v>
      </c>
      <c r="C58" s="182"/>
      <c r="D58" s="183"/>
      <c r="E58" s="87">
        <v>0.6</v>
      </c>
      <c r="F58" s="87">
        <v>0.3</v>
      </c>
      <c r="G58" s="17"/>
      <c r="H58" s="142"/>
      <c r="I58" s="143"/>
      <c r="J58" s="143"/>
      <c r="K58" s="143"/>
      <c r="L58" s="143"/>
      <c r="M58" s="160"/>
      <c r="N58" s="79">
        <f>IF(OR($G$4="Mathematik und Statistik",$G$4="Informatik und Informationswissenschaft",$G$4="Physik",$G$4="Chemie",$G$4="Biologie",$G$4="Psychologie"),E58*G58,F58*G58)</f>
        <v>0</v>
      </c>
      <c r="O58" s="29"/>
      <c r="P58" s="24"/>
      <c r="Q58" s="82"/>
    </row>
    <row r="59" spans="1:17" ht="24.95" customHeight="1" x14ac:dyDescent="0.2">
      <c r="A59" s="81"/>
      <c r="B59" s="75"/>
      <c r="C59" s="75"/>
      <c r="D59" s="81"/>
      <c r="E59" s="91"/>
      <c r="F59" s="91"/>
      <c r="G59" s="91"/>
      <c r="H59" s="91"/>
      <c r="I59" s="91"/>
      <c r="J59" s="91"/>
      <c r="K59" s="91"/>
      <c r="L59" s="197" t="s">
        <v>18</v>
      </c>
      <c r="M59" s="198"/>
      <c r="N59" s="76">
        <f>IF(SUM(N55:N58)&gt;2,2,SUM(N55:N58))</f>
        <v>0</v>
      </c>
      <c r="O59" s="92"/>
      <c r="P59" s="24"/>
      <c r="Q59" s="82"/>
    </row>
    <row r="60" spans="1:17" ht="15" customHeight="1" thickBot="1" x14ac:dyDescent="0.25">
      <c r="A60" s="81"/>
      <c r="B60" s="77"/>
      <c r="C60" s="77"/>
      <c r="D60" s="78"/>
      <c r="E60" s="78"/>
      <c r="F60" s="78"/>
      <c r="G60" s="78"/>
      <c r="H60" s="78"/>
      <c r="I60" s="78"/>
      <c r="J60" s="78"/>
      <c r="K60" s="78"/>
      <c r="L60" s="78"/>
      <c r="M60" s="78"/>
      <c r="N60" s="78"/>
      <c r="O60" s="100"/>
      <c r="P60" s="101"/>
      <c r="Q60" s="82"/>
    </row>
    <row r="61" spans="1:17" ht="15" customHeight="1" x14ac:dyDescent="0.2">
      <c r="A61" s="82"/>
      <c r="B61" s="174"/>
      <c r="C61" s="174"/>
      <c r="D61" s="175"/>
      <c r="E61" s="175"/>
      <c r="F61" s="175"/>
      <c r="G61" s="175"/>
      <c r="H61" s="175"/>
      <c r="I61" s="175"/>
      <c r="J61" s="175"/>
      <c r="K61" s="175"/>
      <c r="L61" s="175"/>
      <c r="M61" s="175"/>
      <c r="N61" s="175"/>
      <c r="O61" s="85"/>
      <c r="P61" s="24"/>
      <c r="Q61" s="82"/>
    </row>
    <row r="62" spans="1:17" ht="24.95" customHeight="1" x14ac:dyDescent="0.2">
      <c r="A62" s="82"/>
      <c r="B62" s="176" t="s">
        <v>76</v>
      </c>
      <c r="C62" s="177"/>
      <c r="D62" s="178"/>
      <c r="E62" s="178"/>
      <c r="F62" s="178"/>
      <c r="G62" s="178"/>
      <c r="H62" s="178"/>
      <c r="I62" s="178"/>
      <c r="J62" s="178"/>
      <c r="K62" s="178"/>
      <c r="L62" s="178"/>
      <c r="M62" s="178"/>
      <c r="N62" s="178"/>
      <c r="O62" s="82"/>
      <c r="P62" s="24"/>
      <c r="Q62" s="82"/>
    </row>
    <row r="63" spans="1:17" ht="15" customHeight="1" x14ac:dyDescent="0.2">
      <c r="A63" s="81"/>
      <c r="B63" s="179"/>
      <c r="C63" s="179"/>
      <c r="D63" s="179"/>
      <c r="E63" s="179"/>
      <c r="F63" s="179"/>
      <c r="G63" s="179"/>
      <c r="H63" s="179"/>
      <c r="I63" s="179"/>
      <c r="J63" s="179"/>
      <c r="K63" s="179"/>
      <c r="L63" s="179"/>
      <c r="M63" s="179"/>
      <c r="N63" s="179"/>
      <c r="O63" s="81"/>
      <c r="P63" s="24"/>
      <c r="Q63" s="82"/>
    </row>
    <row r="64" spans="1:17" ht="24.95" customHeight="1" thickBot="1" x14ac:dyDescent="0.25">
      <c r="A64" s="81"/>
      <c r="B64" s="180"/>
      <c r="C64" s="180"/>
      <c r="D64" s="180"/>
      <c r="E64" s="180"/>
      <c r="F64" s="180"/>
      <c r="G64" s="180"/>
      <c r="H64" s="180"/>
      <c r="I64" s="180"/>
      <c r="J64" s="180"/>
      <c r="K64" s="180"/>
      <c r="L64" s="180"/>
      <c r="M64" s="180"/>
      <c r="N64" s="180"/>
      <c r="O64" s="70"/>
      <c r="P64" s="101"/>
      <c r="Q64" s="82"/>
    </row>
    <row r="65" spans="1:17" ht="24.95" customHeight="1" x14ac:dyDescent="0.2">
      <c r="A65" s="81"/>
      <c r="B65" s="184" t="s">
        <v>24</v>
      </c>
      <c r="C65" s="185"/>
      <c r="D65" s="185"/>
      <c r="E65" s="185"/>
      <c r="F65" s="185"/>
      <c r="G65" s="186"/>
      <c r="H65" s="186"/>
      <c r="I65" s="186"/>
      <c r="J65" s="186"/>
      <c r="K65" s="186"/>
      <c r="L65" s="186"/>
      <c r="M65" s="186"/>
      <c r="N65" s="186"/>
      <c r="O65" s="81"/>
      <c r="P65" s="24"/>
      <c r="Q65" s="82"/>
    </row>
    <row r="66" spans="1:17" ht="24.95" customHeight="1" x14ac:dyDescent="0.2">
      <c r="A66" s="81"/>
      <c r="B66" s="179"/>
      <c r="C66" s="188"/>
      <c r="D66" s="188"/>
      <c r="E66" s="188"/>
      <c r="F66" s="188"/>
      <c r="G66" s="187"/>
      <c r="H66" s="187"/>
      <c r="I66" s="187"/>
      <c r="J66" s="187"/>
      <c r="K66" s="187"/>
      <c r="L66" s="187"/>
      <c r="M66" s="187"/>
      <c r="N66" s="187"/>
      <c r="O66" s="88"/>
      <c r="P66" s="24"/>
      <c r="Q66" s="82"/>
    </row>
    <row r="67" spans="1:17" ht="15" customHeight="1" x14ac:dyDescent="0.2">
      <c r="A67" s="82"/>
      <c r="B67" s="82"/>
      <c r="C67" s="82"/>
      <c r="D67" s="82"/>
      <c r="E67" s="82"/>
      <c r="F67" s="82"/>
      <c r="G67" s="82"/>
      <c r="H67" s="82"/>
      <c r="I67" s="82"/>
      <c r="J67" s="82"/>
      <c r="K67" s="82"/>
      <c r="L67" s="82"/>
      <c r="M67" s="82"/>
      <c r="N67" s="82"/>
      <c r="O67" s="88"/>
      <c r="P67" s="24"/>
      <c r="Q67" s="82"/>
    </row>
    <row r="68" spans="1:17" hidden="1" x14ac:dyDescent="0.2"/>
    <row r="69" spans="1:17" ht="25.5" hidden="1" x14ac:dyDescent="0.2">
      <c r="D69" s="1" t="s">
        <v>59</v>
      </c>
      <c r="F69" s="1" t="s">
        <v>58</v>
      </c>
      <c r="H69" s="10" t="s">
        <v>41</v>
      </c>
      <c r="I69" s="6" t="s">
        <v>52</v>
      </c>
      <c r="J69" s="6" t="s">
        <v>53</v>
      </c>
      <c r="L69" s="9" t="s">
        <v>57</v>
      </c>
    </row>
    <row r="70" spans="1:17" hidden="1" x14ac:dyDescent="0.2">
      <c r="D70" s="2" t="s">
        <v>99</v>
      </c>
      <c r="F70" s="2">
        <v>2019</v>
      </c>
      <c r="H70" t="s">
        <v>42</v>
      </c>
      <c r="I70" s="11" t="s">
        <v>64</v>
      </c>
      <c r="J70" s="2">
        <v>1</v>
      </c>
      <c r="L70" s="2" t="s">
        <v>55</v>
      </c>
    </row>
    <row r="71" spans="1:17" hidden="1" x14ac:dyDescent="0.2">
      <c r="D71" s="2" t="s">
        <v>100</v>
      </c>
      <c r="F71" s="2">
        <v>2020</v>
      </c>
      <c r="H71" t="s">
        <v>43</v>
      </c>
      <c r="I71" s="11" t="s">
        <v>65</v>
      </c>
      <c r="J71" s="2">
        <v>0.5</v>
      </c>
      <c r="L71" s="2" t="s">
        <v>56</v>
      </c>
    </row>
    <row r="72" spans="1:17" hidden="1" x14ac:dyDescent="0.2">
      <c r="D72" s="2" t="s">
        <v>101</v>
      </c>
      <c r="F72" s="2">
        <v>2021</v>
      </c>
      <c r="H72" t="s">
        <v>44</v>
      </c>
      <c r="I72" s="11" t="s">
        <v>66</v>
      </c>
      <c r="J72" s="2">
        <v>0.3</v>
      </c>
    </row>
    <row r="73" spans="1:17" hidden="1" x14ac:dyDescent="0.2">
      <c r="D73" s="2" t="s">
        <v>102</v>
      </c>
      <c r="F73" s="2">
        <v>2022</v>
      </c>
      <c r="H73" t="s">
        <v>45</v>
      </c>
      <c r="I73" s="11" t="s">
        <v>67</v>
      </c>
      <c r="J73" s="2" t="s">
        <v>73</v>
      </c>
    </row>
    <row r="74" spans="1:17" hidden="1" x14ac:dyDescent="0.2">
      <c r="D74" s="2" t="s">
        <v>103</v>
      </c>
      <c r="F74" s="2">
        <v>2023</v>
      </c>
      <c r="H74" t="s">
        <v>46</v>
      </c>
      <c r="I74" s="11" t="s">
        <v>68</v>
      </c>
    </row>
    <row r="75" spans="1:17" hidden="1" x14ac:dyDescent="0.2">
      <c r="D75" s="2" t="s">
        <v>104</v>
      </c>
      <c r="F75" s="2">
        <v>2024</v>
      </c>
      <c r="H75" t="s">
        <v>45</v>
      </c>
      <c r="I75" s="11" t="s">
        <v>69</v>
      </c>
    </row>
    <row r="76" spans="1:17" hidden="1" x14ac:dyDescent="0.2">
      <c r="D76" s="95" t="s">
        <v>106</v>
      </c>
      <c r="F76" s="2">
        <v>2025</v>
      </c>
      <c r="H76" t="s">
        <v>47</v>
      </c>
      <c r="I76" s="11" t="s">
        <v>70</v>
      </c>
    </row>
    <row r="77" spans="1:17" hidden="1" x14ac:dyDescent="0.2">
      <c r="H77" t="s">
        <v>48</v>
      </c>
      <c r="I77" s="11" t="s">
        <v>72</v>
      </c>
    </row>
    <row r="78" spans="1:17" ht="25.5" hidden="1" x14ac:dyDescent="0.2">
      <c r="H78" s="106" t="s">
        <v>109</v>
      </c>
      <c r="I78" s="11" t="s">
        <v>71</v>
      </c>
      <c r="J78" s="3"/>
    </row>
    <row r="79" spans="1:17" ht="36" hidden="1" x14ac:dyDescent="0.2">
      <c r="H79" t="s">
        <v>108</v>
      </c>
      <c r="I79" s="3" t="s">
        <v>74</v>
      </c>
      <c r="J79" s="3"/>
    </row>
    <row r="80" spans="1:17" hidden="1" x14ac:dyDescent="0.2">
      <c r="H80" t="s">
        <v>105</v>
      </c>
      <c r="I80" s="3"/>
      <c r="J80" s="3"/>
    </row>
    <row r="81" spans="8:10" hidden="1" x14ac:dyDescent="0.2">
      <c r="H81" t="s">
        <v>49</v>
      </c>
      <c r="I81" s="3"/>
      <c r="J81" s="3"/>
    </row>
    <row r="82" spans="8:10" hidden="1" x14ac:dyDescent="0.2">
      <c r="H82" t="s">
        <v>50</v>
      </c>
    </row>
    <row r="83" spans="8:10" hidden="1" x14ac:dyDescent="0.2">
      <c r="H83" t="s">
        <v>51</v>
      </c>
    </row>
    <row r="84" spans="8:10" hidden="1" x14ac:dyDescent="0.2">
      <c r="H84" s="94" t="s">
        <v>84</v>
      </c>
    </row>
    <row r="85" spans="8:10" hidden="1" x14ac:dyDescent="0.2">
      <c r="H85" s="94" t="s">
        <v>75</v>
      </c>
    </row>
    <row r="86" spans="8:10" hidden="1" x14ac:dyDescent="0.2"/>
    <row r="87" spans="8:10" hidden="1" x14ac:dyDescent="0.2"/>
    <row r="88" spans="8:10" hidden="1" x14ac:dyDescent="0.2"/>
  </sheetData>
  <sheetProtection selectLockedCells="1"/>
  <customSheetViews>
    <customSheetView guid="{6A64BE21-4D7F-454B-ACBE-3A1A2E328CED}" showGridLines="0" zeroValues="0" hiddenRows="1" topLeftCell="E1">
      <selection activeCell="N6" sqref="N6"/>
      <colBreaks count="1" manualBreakCount="1">
        <brk id="17" max="32" man="1"/>
      </colBreaks>
      <pageMargins left="0.39370078740157483" right="0.39370078740157483" top="0.19685039370078741" bottom="0.19685039370078741" header="0" footer="0"/>
      <printOptions horizontalCentered="1" verticalCentered="1"/>
      <pageSetup paperSize="9" scale="76" orientation="landscape" blackAndWhite="1" cellComments="asDisplayed" r:id="rId1"/>
      <headerFooter alignWithMargins="0"/>
    </customSheetView>
  </customSheetViews>
  <mergeCells count="89">
    <mergeCell ref="B65:F65"/>
    <mergeCell ref="G65:N66"/>
    <mergeCell ref="B66:F66"/>
    <mergeCell ref="L36:P36"/>
    <mergeCell ref="N37:P37"/>
    <mergeCell ref="J37:M37"/>
    <mergeCell ref="L42:P42"/>
    <mergeCell ref="I46:P46"/>
    <mergeCell ref="I47:P47"/>
    <mergeCell ref="I48:P48"/>
    <mergeCell ref="C41:P41"/>
    <mergeCell ref="C40:P40"/>
    <mergeCell ref="C39:P39"/>
    <mergeCell ref="B58:D58"/>
    <mergeCell ref="H58:M58"/>
    <mergeCell ref="L59:M59"/>
    <mergeCell ref="B61:N61"/>
    <mergeCell ref="B62:N64"/>
    <mergeCell ref="B55:D55"/>
    <mergeCell ref="H55:M55"/>
    <mergeCell ref="B56:D56"/>
    <mergeCell ref="H56:M56"/>
    <mergeCell ref="B57:D57"/>
    <mergeCell ref="H57:M57"/>
    <mergeCell ref="B49:N49"/>
    <mergeCell ref="B50:N52"/>
    <mergeCell ref="B53:D54"/>
    <mergeCell ref="E53:F53"/>
    <mergeCell ref="G53:G54"/>
    <mergeCell ref="H53:M54"/>
    <mergeCell ref="N53:N54"/>
    <mergeCell ref="C47:H47"/>
    <mergeCell ref="C48:H48"/>
    <mergeCell ref="C43:K43"/>
    <mergeCell ref="L43:N43"/>
    <mergeCell ref="C44:K44"/>
    <mergeCell ref="L44:N44"/>
    <mergeCell ref="B45:N45"/>
    <mergeCell ref="C42:K42"/>
    <mergeCell ref="B36:G36"/>
    <mergeCell ref="B37:D37"/>
    <mergeCell ref="E37:H37"/>
    <mergeCell ref="C46:H46"/>
    <mergeCell ref="M12:M13"/>
    <mergeCell ref="C17:H17"/>
    <mergeCell ref="C18:H18"/>
    <mergeCell ref="C16:H16"/>
    <mergeCell ref="B38:N38"/>
    <mergeCell ref="B28:C28"/>
    <mergeCell ref="C21:H21"/>
    <mergeCell ref="I12:I13"/>
    <mergeCell ref="C12:H13"/>
    <mergeCell ref="B12:B13"/>
    <mergeCell ref="C14:H14"/>
    <mergeCell ref="C15:H15"/>
    <mergeCell ref="C20:H20"/>
    <mergeCell ref="C19:H19"/>
    <mergeCell ref="J12:J13"/>
    <mergeCell ref="B11:N11"/>
    <mergeCell ref="H9:H10"/>
    <mergeCell ref="B33:N33"/>
    <mergeCell ref="B32:N32"/>
    <mergeCell ref="J25:M25"/>
    <mergeCell ref="J23:M23"/>
    <mergeCell ref="B23:I23"/>
    <mergeCell ref="B25:H25"/>
    <mergeCell ref="E30:G30"/>
    <mergeCell ref="I28:M28"/>
    <mergeCell ref="E28:G28"/>
    <mergeCell ref="B24:M24"/>
    <mergeCell ref="I30:M31"/>
    <mergeCell ref="H22:I22"/>
    <mergeCell ref="J22:M22"/>
    <mergeCell ref="P12:P13"/>
    <mergeCell ref="B6:C6"/>
    <mergeCell ref="I6:M7"/>
    <mergeCell ref="L2:P2"/>
    <mergeCell ref="K9:N9"/>
    <mergeCell ref="B2:G2"/>
    <mergeCell ref="I4:M4"/>
    <mergeCell ref="G4:H4"/>
    <mergeCell ref="G6:H6"/>
    <mergeCell ref="E4:F4"/>
    <mergeCell ref="E6:F6"/>
    <mergeCell ref="B4:C4"/>
    <mergeCell ref="B8:F8"/>
    <mergeCell ref="J8:N8"/>
    <mergeCell ref="N12:N13"/>
    <mergeCell ref="K12:L12"/>
  </mergeCells>
  <phoneticPr fontId="4" type="noConversion"/>
  <conditionalFormatting sqref="C4">
    <cfRule type="expression" dxfId="2" priority="1" stopIfTrue="1">
      <formula>AND(E6&gt;2008,E6&lt;2015)</formula>
    </cfRule>
  </conditionalFormatting>
  <conditionalFormatting sqref="B4">
    <cfRule type="expression" dxfId="1" priority="5" stopIfTrue="1">
      <formula>AND(D6&gt;2008,D6&lt;2015)</formula>
    </cfRule>
  </conditionalFormatting>
  <conditionalFormatting sqref="B6:C6">
    <cfRule type="expression" dxfId="0" priority="6" stopIfTrue="1">
      <formula>OR($D$4="2009/10",$D$4="2010/11",$D$4="2011/12",$D$4="2012/13")</formula>
    </cfRule>
  </conditionalFormatting>
  <dataValidations xWindow="104" yWindow="319" count="12">
    <dataValidation type="decimal" allowBlank="1" showInputMessage="1" showErrorMessage="1" sqref="N23:P23">
      <formula1>0</formula1>
      <formula2>2</formula2>
    </dataValidation>
    <dataValidation type="decimal" allowBlank="1" showInputMessage="1" showErrorMessage="1" errorTitle="Zulassungsverfahren" error="Es sind nur Werte zwischen 0 und 1 SWS möglich. Der Wert muss vorab durch den Dekan genehmigt sein." promptTitle="Zulassungsverfahren" prompt="Angabe nur nach Genehmigung durch den Dekan möglich." sqref="O24:P24">
      <formula1>0</formula1>
      <formula2>1</formula2>
    </dataValidation>
    <dataValidation type="decimal" allowBlank="1" showInputMessage="1" showErrorMessage="1" promptTitle="reguläres Deputat" prompt="Bitte tragen Sie hier das Deputat ein, zu dem Sie aufgrund Ihrer Position (als Professor o.ä.) oder Ihrer Dienstaufgabenbeschreibung in der Regel verpflichtet sind. Bitte berücksichtigen Sie hier nicht allfällige Reduktionen oder Freistellungen etc. " sqref="O4:P4">
      <formula1>0</formula1>
      <formula2>25</formula2>
    </dataValidation>
    <dataValidation allowBlank="1" showInputMessage="1" showErrorMessage="1" promptTitle="effektives Deputat" prompt="Haben Sie in diesem Semester ein reduziertes Deputat (z.B. aufgrund einer Funktion als Fachbereichssprecher o.ä.), so tragen dieses hier ein. Bei einem erhöhten Deputat tragen Sie entsprechend die erhöhte Stundenzahl ein." sqref="O6:P6"/>
    <dataValidation allowBlank="1" showInputMessage="1" showErrorMessage="1" promptTitle="Übertrag Vorsemester" prompt="Vergleichen Sie mit Ihren Angaben vom Vorsemester. Es sind positive und negative Überträge möglich." sqref="O25:P25"/>
    <dataValidation allowBlank="1" showInputMessage="1" showErrorMessage="1" promptTitle="Sonstiges" prompt="Bitte geben Sie Grund und Höhe der Reduktion bzw. Erhöhung an." sqref="P9"/>
    <dataValidation type="list" allowBlank="1" showInputMessage="1" showErrorMessage="1" sqref="D4">
      <formula1>$D$70:$D$76</formula1>
    </dataValidation>
    <dataValidation type="list" allowBlank="1" showInputMessage="1" showErrorMessage="1" sqref="D6">
      <formula1>$F$70:$F$76</formula1>
    </dataValidation>
    <dataValidation type="list" allowBlank="1" showInputMessage="1" showErrorMessage="1" sqref="I14:I21">
      <formula1>$I$70:$I$79</formula1>
    </dataValidation>
    <dataValidation type="list" allowBlank="1" showInputMessage="1" showErrorMessage="1" sqref="L14:L21">
      <formula1>$L$70:$L$71</formula1>
    </dataValidation>
    <dataValidation type="list" allowBlank="1" showInputMessage="1" showErrorMessage="1" sqref="G4:H4">
      <formula1>$H$70:$H$85</formula1>
    </dataValidation>
    <dataValidation type="decimal" operator="lessThanOrEqual" allowBlank="1" showInputMessage="1" showErrorMessage="1" sqref="N24">
      <formula1>1</formula1>
    </dataValidation>
  </dataValidations>
  <hyperlinks>
    <hyperlink ref="E37:H37" r:id="rId2" display="https://www.uni-konstanz.de/lehren/regularien/lehrverpflichtung/"/>
  </hyperlinks>
  <printOptions horizontalCentered="1" verticalCentered="1"/>
  <pageMargins left="0" right="0" top="0" bottom="0" header="0" footer="0"/>
  <pageSetup paperSize="9" scale="76" orientation="landscape" blackAndWhite="1" cellComments="asDisplayed"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60" r:id="rId6" name="Check Box 36">
              <controlPr defaultSize="0" autoFill="0" autoLine="0" autoPict="0">
                <anchor moveWithCells="1">
                  <from>
                    <xdr:col>6</xdr:col>
                    <xdr:colOff>409575</xdr:colOff>
                    <xdr:row>6</xdr:row>
                    <xdr:rowOff>219075</xdr:rowOff>
                  </from>
                  <to>
                    <xdr:col>7</xdr:col>
                    <xdr:colOff>0</xdr:colOff>
                    <xdr:row>7</xdr:row>
                    <xdr:rowOff>266700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6</xdr:col>
                    <xdr:colOff>409575</xdr:colOff>
                    <xdr:row>8</xdr:row>
                    <xdr:rowOff>0</xdr:rowOff>
                  </from>
                  <to>
                    <xdr:col>7</xdr:col>
                    <xdr:colOff>0</xdr:colOff>
                    <xdr:row>9</xdr:row>
                    <xdr:rowOff>38100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8</xdr:col>
                    <xdr:colOff>447675</xdr:colOff>
                    <xdr:row>6</xdr:row>
                    <xdr:rowOff>219075</xdr:rowOff>
                  </from>
                  <to>
                    <xdr:col>9</xdr:col>
                    <xdr:colOff>38100</xdr:colOff>
                    <xdr:row>7</xdr:row>
                    <xdr:rowOff>247650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8</xdr:col>
                    <xdr:colOff>447675</xdr:colOff>
                    <xdr:row>7</xdr:row>
                    <xdr:rowOff>295275</xdr:rowOff>
                  </from>
                  <to>
                    <xdr:col>9</xdr:col>
                    <xdr:colOff>38100</xdr:colOff>
                    <xdr:row>9</xdr:row>
                    <xdr:rowOff>28575</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15</xdr:col>
                    <xdr:colOff>85725</xdr:colOff>
                    <xdr:row>12</xdr:row>
                    <xdr:rowOff>304800</xdr:rowOff>
                  </from>
                  <to>
                    <xdr:col>16</xdr:col>
                    <xdr:colOff>9525</xdr:colOff>
                    <xdr:row>14</xdr:row>
                    <xdr:rowOff>19050</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15</xdr:col>
                    <xdr:colOff>85725</xdr:colOff>
                    <xdr:row>13</xdr:row>
                    <xdr:rowOff>304800</xdr:rowOff>
                  </from>
                  <to>
                    <xdr:col>16</xdr:col>
                    <xdr:colOff>9525</xdr:colOff>
                    <xdr:row>15</xdr:row>
                    <xdr:rowOff>19050</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15</xdr:col>
                    <xdr:colOff>85725</xdr:colOff>
                    <xdr:row>14</xdr:row>
                    <xdr:rowOff>295275</xdr:rowOff>
                  </from>
                  <to>
                    <xdr:col>16</xdr:col>
                    <xdr:colOff>9525</xdr:colOff>
                    <xdr:row>16</xdr:row>
                    <xdr:rowOff>9525</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15</xdr:col>
                    <xdr:colOff>85725</xdr:colOff>
                    <xdr:row>15</xdr:row>
                    <xdr:rowOff>304800</xdr:rowOff>
                  </from>
                  <to>
                    <xdr:col>16</xdr:col>
                    <xdr:colOff>9525</xdr:colOff>
                    <xdr:row>17</xdr:row>
                    <xdr:rowOff>19050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15</xdr:col>
                    <xdr:colOff>85725</xdr:colOff>
                    <xdr:row>16</xdr:row>
                    <xdr:rowOff>304800</xdr:rowOff>
                  </from>
                  <to>
                    <xdr:col>16</xdr:col>
                    <xdr:colOff>9525</xdr:colOff>
                    <xdr:row>18</xdr:row>
                    <xdr:rowOff>19050</xdr:rowOff>
                  </to>
                </anchor>
              </controlPr>
            </control>
          </mc:Choice>
        </mc:AlternateContent>
        <mc:AlternateContent xmlns:mc="http://schemas.openxmlformats.org/markup-compatibility/2006">
          <mc:Choice Requires="x14">
            <control shapeId="1134" r:id="rId15" name="Check Box 110">
              <controlPr defaultSize="0" autoFill="0" autoLine="0" autoPict="0">
                <anchor moveWithCells="1">
                  <from>
                    <xdr:col>15</xdr:col>
                    <xdr:colOff>85725</xdr:colOff>
                    <xdr:row>17</xdr:row>
                    <xdr:rowOff>295275</xdr:rowOff>
                  </from>
                  <to>
                    <xdr:col>16</xdr:col>
                    <xdr:colOff>9525</xdr:colOff>
                    <xdr:row>19</xdr:row>
                    <xdr:rowOff>9525</xdr:rowOff>
                  </to>
                </anchor>
              </controlPr>
            </control>
          </mc:Choice>
        </mc:AlternateContent>
        <mc:AlternateContent xmlns:mc="http://schemas.openxmlformats.org/markup-compatibility/2006">
          <mc:Choice Requires="x14">
            <control shapeId="1135" r:id="rId16" name="Check Box 111">
              <controlPr defaultSize="0" autoFill="0" autoLine="0" autoPict="0">
                <anchor moveWithCells="1">
                  <from>
                    <xdr:col>15</xdr:col>
                    <xdr:colOff>85725</xdr:colOff>
                    <xdr:row>18</xdr:row>
                    <xdr:rowOff>304800</xdr:rowOff>
                  </from>
                  <to>
                    <xdr:col>16</xdr:col>
                    <xdr:colOff>9525</xdr:colOff>
                    <xdr:row>20</xdr:row>
                    <xdr:rowOff>19050</xdr:rowOff>
                  </to>
                </anchor>
              </controlPr>
            </control>
          </mc:Choice>
        </mc:AlternateContent>
        <mc:AlternateContent xmlns:mc="http://schemas.openxmlformats.org/markup-compatibility/2006">
          <mc:Choice Requires="x14">
            <control shapeId="1136" r:id="rId17" name="Check Box 112">
              <controlPr defaultSize="0" autoFill="0" autoLine="0" autoPict="0">
                <anchor moveWithCells="1">
                  <from>
                    <xdr:col>15</xdr:col>
                    <xdr:colOff>85725</xdr:colOff>
                    <xdr:row>20</xdr:row>
                    <xdr:rowOff>0</xdr:rowOff>
                  </from>
                  <to>
                    <xdr:col>16</xdr:col>
                    <xdr:colOff>9525</xdr:colOff>
                    <xdr:row>21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Formular 1</vt:lpstr>
      <vt:lpstr>'Formular 1'!_ftnref1</vt:lpstr>
      <vt:lpstr>'Formular 1'!_ftnref2</vt:lpstr>
      <vt:lpstr>'Formular 1'!_ftnref3</vt:lpstr>
      <vt:lpstr>'Formular 1'!_ftnref4</vt:lpstr>
      <vt:lpstr>'Formular 1'!_ftnref5</vt:lpstr>
      <vt:lpstr>'Formular 1'!Druckbereich</vt:lpstr>
    </vt:vector>
  </TitlesOfParts>
  <Company>Uni Konstanz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Zahnen</dc:creator>
  <cp:lastModifiedBy>Jens.Protze</cp:lastModifiedBy>
  <cp:lastPrinted>2019-03-13T12:38:09Z</cp:lastPrinted>
  <dcterms:created xsi:type="dcterms:W3CDTF">2009-09-17T13:40:24Z</dcterms:created>
  <dcterms:modified xsi:type="dcterms:W3CDTF">2020-07-30T09:54:07Z</dcterms:modified>
</cp:coreProperties>
</file>